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91" documentId="13_ncr:1_{F6CB121F-512D-4AA6-A0C1-0FB36C537598}" xr6:coauthVersionLast="47" xr6:coauthVersionMax="47" xr10:uidLastSave="{AAC86813-B84D-4115-AA49-B76033346412}"/>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27" i="2" l="1"/>
  <c r="J227" i="2"/>
  <c r="I227" i="2"/>
  <c r="G227" i="2"/>
  <c r="B227" i="2"/>
  <c r="L226" i="2"/>
  <c r="J226" i="2"/>
  <c r="I226" i="2"/>
  <c r="G226" i="2"/>
  <c r="B226" i="2"/>
  <c r="L225" i="2"/>
  <c r="J225" i="2"/>
  <c r="I225" i="2"/>
  <c r="G225" i="2"/>
  <c r="B225" i="2"/>
  <c r="L224" i="2"/>
  <c r="J224" i="2"/>
  <c r="I224" i="2"/>
  <c r="G224" i="2"/>
  <c r="B224" i="2"/>
  <c r="L223" i="2"/>
  <c r="J223" i="2"/>
  <c r="I223" i="2"/>
  <c r="G223" i="2"/>
  <c r="B223" i="2"/>
  <c r="L222" i="2"/>
  <c r="J222" i="2"/>
  <c r="I222" i="2"/>
  <c r="G222" i="2"/>
  <c r="B222" i="2"/>
  <c r="L221" i="2"/>
  <c r="J221" i="2"/>
  <c r="I221" i="2"/>
  <c r="G221" i="2"/>
  <c r="B221" i="2"/>
  <c r="L220" i="2"/>
  <c r="J220" i="2"/>
  <c r="I220" i="2"/>
  <c r="G220" i="2"/>
  <c r="B220" i="2"/>
  <c r="L219" i="2"/>
  <c r="J219" i="2"/>
  <c r="I219" i="2"/>
  <c r="G219" i="2"/>
  <c r="B219" i="2"/>
  <c r="L218" i="2"/>
  <c r="J218" i="2"/>
  <c r="I218" i="2"/>
  <c r="G218" i="2"/>
  <c r="B218" i="2"/>
  <c r="L217" i="2"/>
  <c r="J217" i="2"/>
  <c r="I217" i="2"/>
  <c r="G217" i="2"/>
  <c r="B217" i="2"/>
  <c r="L216" i="2"/>
  <c r="J216" i="2"/>
  <c r="I216" i="2"/>
  <c r="G216" i="2"/>
  <c r="B216" i="2"/>
  <c r="L215" i="2"/>
  <c r="J215" i="2"/>
  <c r="I215" i="2"/>
  <c r="G215" i="2"/>
  <c r="B215" i="2"/>
  <c r="L214" i="2"/>
  <c r="J214" i="2"/>
  <c r="I214" i="2"/>
  <c r="G214" i="2"/>
  <c r="B214" i="2"/>
  <c r="L213" i="2"/>
  <c r="J213" i="2"/>
  <c r="I213" i="2"/>
  <c r="G213" i="2"/>
  <c r="B213" i="2"/>
  <c r="L212" i="2"/>
  <c r="J212" i="2"/>
  <c r="I212" i="2"/>
  <c r="G212" i="2"/>
  <c r="B212" i="2"/>
  <c r="L211" i="2"/>
  <c r="J211" i="2"/>
  <c r="I211" i="2"/>
  <c r="G211" i="2"/>
  <c r="B211" i="2"/>
  <c r="L210" i="2"/>
  <c r="J210" i="2"/>
  <c r="I210" i="2"/>
  <c r="G210" i="2"/>
  <c r="B210" i="2"/>
  <c r="L209" i="2"/>
  <c r="J209" i="2"/>
  <c r="I209" i="2"/>
  <c r="G209" i="2"/>
  <c r="B209" i="2"/>
  <c r="L208" i="2"/>
  <c r="J208" i="2"/>
  <c r="I208" i="2"/>
  <c r="G208" i="2"/>
  <c r="B208" i="2"/>
  <c r="L207" i="2"/>
  <c r="J207" i="2"/>
  <c r="I207" i="2"/>
  <c r="G207" i="2"/>
  <c r="B207" i="2"/>
  <c r="L206" i="2"/>
  <c r="J206" i="2"/>
  <c r="I206" i="2"/>
  <c r="G206" i="2"/>
  <c r="B206" i="2"/>
  <c r="L205" i="2"/>
  <c r="J205" i="2"/>
  <c r="I205" i="2"/>
  <c r="G205" i="2"/>
  <c r="B205" i="2"/>
  <c r="L204" i="2"/>
  <c r="J204" i="2"/>
  <c r="I204" i="2"/>
  <c r="G204" i="2"/>
  <c r="B204" i="2"/>
  <c r="L203" i="2"/>
  <c r="J203" i="2"/>
  <c r="I203" i="2"/>
  <c r="G203" i="2"/>
  <c r="B203" i="2"/>
  <c r="L202" i="2"/>
  <c r="J202" i="2"/>
  <c r="I202" i="2"/>
  <c r="G202" i="2"/>
  <c r="B202" i="2"/>
  <c r="L201" i="2"/>
  <c r="J201" i="2"/>
  <c r="I201" i="2"/>
  <c r="G201" i="2"/>
  <c r="B201" i="2"/>
  <c r="L200" i="2"/>
  <c r="J200" i="2"/>
  <c r="I200" i="2"/>
  <c r="G200" i="2"/>
  <c r="B200" i="2"/>
  <c r="L199" i="2"/>
  <c r="J199" i="2"/>
  <c r="I199" i="2"/>
  <c r="G199" i="2"/>
  <c r="B199" i="2"/>
  <c r="L198" i="2"/>
  <c r="J198" i="2"/>
  <c r="I198" i="2"/>
  <c r="G198" i="2"/>
  <c r="B198" i="2"/>
  <c r="L197" i="2"/>
  <c r="J197" i="2"/>
  <c r="I197" i="2"/>
  <c r="G197" i="2"/>
  <c r="B197" i="2"/>
  <c r="L196" i="2"/>
  <c r="J196" i="2"/>
  <c r="I196" i="2"/>
  <c r="G196" i="2"/>
  <c r="B196" i="2"/>
  <c r="L195" i="2"/>
  <c r="J195" i="2"/>
  <c r="I195" i="2"/>
  <c r="G195" i="2"/>
  <c r="B195" i="2"/>
  <c r="L194" i="2"/>
  <c r="J194" i="2"/>
  <c r="I194" i="2"/>
  <c r="G194" i="2"/>
  <c r="B194" i="2"/>
  <c r="L193" i="2"/>
  <c r="J193" i="2"/>
  <c r="I193" i="2"/>
  <c r="G193" i="2"/>
  <c r="B193" i="2"/>
  <c r="L192" i="2"/>
  <c r="J192" i="2"/>
  <c r="I192" i="2"/>
  <c r="G192" i="2"/>
  <c r="B192" i="2"/>
  <c r="L191" i="2"/>
  <c r="J191" i="2"/>
  <c r="I191" i="2"/>
  <c r="G191" i="2"/>
  <c r="B191" i="2"/>
  <c r="L190" i="2"/>
  <c r="J190" i="2"/>
  <c r="I190" i="2"/>
  <c r="G190" i="2"/>
  <c r="B190" i="2"/>
  <c r="L189" i="2"/>
  <c r="J189" i="2"/>
  <c r="I189" i="2"/>
  <c r="G189" i="2"/>
  <c r="B189" i="2"/>
  <c r="L188" i="2"/>
  <c r="J188" i="2"/>
  <c r="I188" i="2"/>
  <c r="G188" i="2"/>
  <c r="B188" i="2"/>
  <c r="L187" i="2"/>
  <c r="J187" i="2"/>
  <c r="I187" i="2"/>
  <c r="G187" i="2"/>
  <c r="B187" i="2"/>
  <c r="L186" i="2"/>
  <c r="J186" i="2"/>
  <c r="I186" i="2"/>
  <c r="G186" i="2"/>
  <c r="B186" i="2"/>
  <c r="L185" i="2"/>
  <c r="J185" i="2"/>
  <c r="I185" i="2"/>
  <c r="G185" i="2"/>
  <c r="B185" i="2"/>
  <c r="L184" i="2"/>
  <c r="J184" i="2"/>
  <c r="I184" i="2"/>
  <c r="G184" i="2"/>
  <c r="B184" i="2"/>
  <c r="L183" i="2"/>
  <c r="J183" i="2"/>
  <c r="I183" i="2"/>
  <c r="G183" i="2"/>
  <c r="B183" i="2"/>
  <c r="L182" i="2"/>
  <c r="J182" i="2"/>
  <c r="I182" i="2"/>
  <c r="G182" i="2"/>
  <c r="B182" i="2"/>
  <c r="L181" i="2"/>
  <c r="J181" i="2"/>
  <c r="I181" i="2"/>
  <c r="G181" i="2"/>
  <c r="B181" i="2"/>
  <c r="L180" i="2"/>
  <c r="J180" i="2"/>
  <c r="I180" i="2"/>
  <c r="G180" i="2"/>
  <c r="B180" i="2"/>
  <c r="L179" i="2"/>
  <c r="J179" i="2"/>
  <c r="I179" i="2"/>
  <c r="G179" i="2"/>
  <c r="B179" i="2"/>
  <c r="L178" i="2"/>
  <c r="J178" i="2"/>
  <c r="I178" i="2"/>
  <c r="G178" i="2"/>
  <c r="B178" i="2"/>
  <c r="L177" i="2"/>
  <c r="J177" i="2"/>
  <c r="I177" i="2"/>
  <c r="G177" i="2"/>
  <c r="B177" i="2"/>
  <c r="L176" i="2"/>
  <c r="J176" i="2"/>
  <c r="I176" i="2"/>
  <c r="G176" i="2"/>
  <c r="B176" i="2"/>
  <c r="L175" i="2"/>
  <c r="J175" i="2"/>
  <c r="I175" i="2"/>
  <c r="G175" i="2"/>
  <c r="B175" i="2"/>
  <c r="L174" i="2"/>
  <c r="J174" i="2"/>
  <c r="I174" i="2"/>
  <c r="G174" i="2"/>
  <c r="B174" i="2"/>
  <c r="L173" i="2"/>
  <c r="J173" i="2"/>
  <c r="I173" i="2"/>
  <c r="G173" i="2"/>
  <c r="B173" i="2"/>
  <c r="L172" i="2"/>
  <c r="J172" i="2"/>
  <c r="I172" i="2"/>
  <c r="G172" i="2"/>
  <c r="B172" i="2"/>
  <c r="L171" i="2"/>
  <c r="J171" i="2"/>
  <c r="I171" i="2"/>
  <c r="G171" i="2"/>
  <c r="B171" i="2"/>
  <c r="L170" i="2"/>
  <c r="J170" i="2"/>
  <c r="I170" i="2"/>
  <c r="G170" i="2"/>
  <c r="B170" i="2"/>
  <c r="L169" i="2"/>
  <c r="J169" i="2"/>
  <c r="I169" i="2"/>
  <c r="G169" i="2"/>
  <c r="B169" i="2"/>
  <c r="L168" i="2"/>
  <c r="J168" i="2"/>
  <c r="I168" i="2"/>
  <c r="G168" i="2"/>
  <c r="B168" i="2"/>
  <c r="L167" i="2"/>
  <c r="J167" i="2"/>
  <c r="I167" i="2"/>
  <c r="G167" i="2"/>
  <c r="B167" i="2"/>
  <c r="L166" i="2"/>
  <c r="J166" i="2"/>
  <c r="I166" i="2"/>
  <c r="G166" i="2"/>
  <c r="B166" i="2"/>
  <c r="L165" i="2"/>
  <c r="J165" i="2"/>
  <c r="I165" i="2"/>
  <c r="G165" i="2"/>
  <c r="B165" i="2"/>
  <c r="L164" i="2"/>
  <c r="J164" i="2"/>
  <c r="I164" i="2"/>
  <c r="G164" i="2"/>
  <c r="B164" i="2"/>
  <c r="L163" i="2"/>
  <c r="J163" i="2"/>
  <c r="I163" i="2"/>
  <c r="G163" i="2"/>
  <c r="B163" i="2"/>
  <c r="L162" i="2"/>
  <c r="J162" i="2"/>
  <c r="I162" i="2"/>
  <c r="G162" i="2"/>
  <c r="B162" i="2"/>
  <c r="L161" i="2"/>
  <c r="J161" i="2"/>
  <c r="I161" i="2"/>
  <c r="G161" i="2"/>
  <c r="B161" i="2"/>
  <c r="L160" i="2"/>
  <c r="J160" i="2"/>
  <c r="I160" i="2"/>
  <c r="G160" i="2"/>
  <c r="B160" i="2"/>
  <c r="L159" i="2"/>
  <c r="J159" i="2"/>
  <c r="I159" i="2"/>
  <c r="G159" i="2"/>
  <c r="B159" i="2"/>
  <c r="L158" i="2"/>
  <c r="J158" i="2"/>
  <c r="I158" i="2"/>
  <c r="G158" i="2"/>
  <c r="B158" i="2"/>
  <c r="L157" i="2"/>
  <c r="J157" i="2"/>
  <c r="I157" i="2"/>
  <c r="G157" i="2"/>
  <c r="B157" i="2"/>
  <c r="L156" i="2"/>
  <c r="J156" i="2"/>
  <c r="I156" i="2"/>
  <c r="G156" i="2"/>
  <c r="B156" i="2"/>
  <c r="L155" i="2"/>
  <c r="J155" i="2"/>
  <c r="I155" i="2"/>
  <c r="G155" i="2"/>
  <c r="B155" i="2"/>
  <c r="L154" i="2"/>
  <c r="J154" i="2"/>
  <c r="I154" i="2"/>
  <c r="G154" i="2"/>
  <c r="B154" i="2"/>
  <c r="L153" i="2"/>
  <c r="J153" i="2"/>
  <c r="I153" i="2"/>
  <c r="G153" i="2"/>
  <c r="B153" i="2"/>
  <c r="L152" i="2"/>
  <c r="J152" i="2"/>
  <c r="I152" i="2"/>
  <c r="G152" i="2"/>
  <c r="B152" i="2"/>
  <c r="L151" i="2"/>
  <c r="J151" i="2"/>
  <c r="I151" i="2"/>
  <c r="G151" i="2"/>
  <c r="B151" i="2"/>
  <c r="L150" i="2"/>
  <c r="J150" i="2"/>
  <c r="I150" i="2"/>
  <c r="G150" i="2"/>
  <c r="B150" i="2"/>
  <c r="L149" i="2"/>
  <c r="J149" i="2"/>
  <c r="I149" i="2"/>
  <c r="G149" i="2"/>
  <c r="B149" i="2"/>
  <c r="L148" i="2"/>
  <c r="J148" i="2"/>
  <c r="I148" i="2"/>
  <c r="G148" i="2"/>
  <c r="B148" i="2"/>
  <c r="L147" i="2"/>
  <c r="J147" i="2"/>
  <c r="I147" i="2"/>
  <c r="G147" i="2"/>
  <c r="B147" i="2"/>
  <c r="L146" i="2"/>
  <c r="J146" i="2"/>
  <c r="I146" i="2"/>
  <c r="G146" i="2"/>
  <c r="B146" i="2"/>
  <c r="L145" i="2"/>
  <c r="J145" i="2"/>
  <c r="I145" i="2"/>
  <c r="G145" i="2"/>
  <c r="B145" i="2"/>
  <c r="L144" i="2"/>
  <c r="J144" i="2"/>
  <c r="I144" i="2"/>
  <c r="G144" i="2"/>
  <c r="B144" i="2"/>
  <c r="L143" i="2"/>
  <c r="J143" i="2"/>
  <c r="I143" i="2"/>
  <c r="G143" i="2"/>
  <c r="B143" i="2"/>
  <c r="L142" i="2"/>
  <c r="J142" i="2"/>
  <c r="I142" i="2"/>
  <c r="G142" i="2"/>
  <c r="B142" i="2"/>
  <c r="L141" i="2"/>
  <c r="J141" i="2"/>
  <c r="I141" i="2"/>
  <c r="G141" i="2"/>
  <c r="B141" i="2"/>
  <c r="L140" i="2"/>
  <c r="J140" i="2"/>
  <c r="I140" i="2"/>
  <c r="G140" i="2"/>
  <c r="B140" i="2"/>
  <c r="L139" i="2"/>
  <c r="J139" i="2"/>
  <c r="I139" i="2"/>
  <c r="G139" i="2"/>
  <c r="B139" i="2"/>
  <c r="L138" i="2"/>
  <c r="J138" i="2"/>
  <c r="I138" i="2"/>
  <c r="G138" i="2"/>
  <c r="B138" i="2"/>
  <c r="L137" i="2"/>
  <c r="J137" i="2"/>
  <c r="I137" i="2"/>
  <c r="G137" i="2"/>
  <c r="B137" i="2"/>
  <c r="L136" i="2"/>
  <c r="J136" i="2"/>
  <c r="I136" i="2"/>
  <c r="G136" i="2"/>
  <c r="B136" i="2"/>
  <c r="L135" i="2"/>
  <c r="J135" i="2"/>
  <c r="I135" i="2"/>
  <c r="G135" i="2"/>
  <c r="B135" i="2"/>
  <c r="L134" i="2"/>
  <c r="J134" i="2"/>
  <c r="I134" i="2"/>
  <c r="G134" i="2"/>
  <c r="B134" i="2"/>
  <c r="L133" i="2"/>
  <c r="J133" i="2"/>
  <c r="I133" i="2"/>
  <c r="G133" i="2"/>
  <c r="B133" i="2"/>
  <c r="L132" i="2"/>
  <c r="J132" i="2"/>
  <c r="I132" i="2"/>
  <c r="G132" i="2"/>
  <c r="B132" i="2"/>
  <c r="L131" i="2"/>
  <c r="J131" i="2"/>
  <c r="I131" i="2"/>
  <c r="G131" i="2"/>
  <c r="B131" i="2"/>
  <c r="L130" i="2"/>
  <c r="J130" i="2"/>
  <c r="I130" i="2"/>
  <c r="G130" i="2"/>
  <c r="B130" i="2"/>
  <c r="L129" i="2"/>
  <c r="J129" i="2"/>
  <c r="I129" i="2"/>
  <c r="G129" i="2"/>
  <c r="B129" i="2"/>
  <c r="L128" i="2"/>
  <c r="J128" i="2"/>
  <c r="I128" i="2"/>
  <c r="G128" i="2"/>
  <c r="B128" i="2"/>
  <c r="L127" i="2"/>
  <c r="J127" i="2"/>
  <c r="I127" i="2"/>
  <c r="G127" i="2"/>
  <c r="B127" i="2"/>
  <c r="L126" i="2"/>
  <c r="J126" i="2"/>
  <c r="I126" i="2"/>
  <c r="G126" i="2"/>
  <c r="B126" i="2"/>
  <c r="L125" i="2"/>
  <c r="J125" i="2"/>
  <c r="I125" i="2"/>
  <c r="G125" i="2"/>
  <c r="B125" i="2"/>
  <c r="L124" i="2"/>
  <c r="J124" i="2"/>
  <c r="I124" i="2"/>
  <c r="G124" i="2"/>
  <c r="B124" i="2"/>
  <c r="L123" i="2"/>
  <c r="J123" i="2"/>
  <c r="I123" i="2"/>
  <c r="G123" i="2"/>
  <c r="B123" i="2"/>
  <c r="L122" i="2"/>
  <c r="J122" i="2"/>
  <c r="I122" i="2"/>
  <c r="G122" i="2"/>
  <c r="B122" i="2"/>
  <c r="L121" i="2"/>
  <c r="J121" i="2"/>
  <c r="I121" i="2"/>
  <c r="G121" i="2"/>
  <c r="B121" i="2"/>
  <c r="L120" i="2"/>
  <c r="J120" i="2"/>
  <c r="I120" i="2"/>
  <c r="G120" i="2"/>
  <c r="B120" i="2"/>
  <c r="L119" i="2"/>
  <c r="J119" i="2"/>
  <c r="I119" i="2"/>
  <c r="G119" i="2"/>
  <c r="B119" i="2"/>
  <c r="L118" i="2"/>
  <c r="J118" i="2"/>
  <c r="I118" i="2"/>
  <c r="G118" i="2"/>
  <c r="B118" i="2"/>
  <c r="L117" i="2"/>
  <c r="J117" i="2"/>
  <c r="I117" i="2"/>
  <c r="G117" i="2"/>
  <c r="B117" i="2"/>
  <c r="L116" i="2"/>
  <c r="J116" i="2"/>
  <c r="I116" i="2"/>
  <c r="G116" i="2"/>
  <c r="B116" i="2"/>
  <c r="L115" i="2"/>
  <c r="J115" i="2"/>
  <c r="I115" i="2"/>
  <c r="G115" i="2"/>
  <c r="B115" i="2"/>
  <c r="L114" i="2"/>
  <c r="J114" i="2"/>
  <c r="I114" i="2"/>
  <c r="G114" i="2"/>
  <c r="B114" i="2"/>
  <c r="L113" i="2"/>
  <c r="J113" i="2"/>
  <c r="I113" i="2"/>
  <c r="G113" i="2"/>
  <c r="B113" i="2"/>
  <c r="L112" i="2"/>
  <c r="J112" i="2"/>
  <c r="I112" i="2"/>
  <c r="G112" i="2"/>
  <c r="B112" i="2"/>
  <c r="L111" i="2"/>
  <c r="J111" i="2"/>
  <c r="I111" i="2"/>
  <c r="G111" i="2"/>
  <c r="B111" i="2"/>
  <c r="L110" i="2"/>
  <c r="J110" i="2"/>
  <c r="I110" i="2"/>
  <c r="G110" i="2"/>
  <c r="B110" i="2"/>
  <c r="L109" i="2"/>
  <c r="J109" i="2"/>
  <c r="I109" i="2"/>
  <c r="G109" i="2"/>
  <c r="B109" i="2"/>
  <c r="L108" i="2"/>
  <c r="J108" i="2"/>
  <c r="I108" i="2"/>
  <c r="G108" i="2"/>
  <c r="B108" i="2"/>
  <c r="L107" i="2"/>
  <c r="J107" i="2"/>
  <c r="I107" i="2"/>
  <c r="G107" i="2"/>
  <c r="B107" i="2"/>
  <c r="L106" i="2"/>
  <c r="J106" i="2"/>
  <c r="I106" i="2"/>
  <c r="G106" i="2"/>
  <c r="B106" i="2"/>
  <c r="L105" i="2"/>
  <c r="J105" i="2"/>
  <c r="I105" i="2"/>
  <c r="G105" i="2"/>
  <c r="B105" i="2"/>
  <c r="L104" i="2"/>
  <c r="J104" i="2"/>
  <c r="I104" i="2"/>
  <c r="G104" i="2"/>
  <c r="B104" i="2"/>
  <c r="L103" i="2"/>
  <c r="J103" i="2"/>
  <c r="I103" i="2"/>
  <c r="G103" i="2"/>
  <c r="B103" i="2"/>
  <c r="L102" i="2"/>
  <c r="J102" i="2"/>
  <c r="I102" i="2"/>
  <c r="G102" i="2"/>
  <c r="B102" i="2"/>
  <c r="L101" i="2"/>
  <c r="J101" i="2"/>
  <c r="I101" i="2"/>
  <c r="G101" i="2"/>
  <c r="B101" i="2"/>
  <c r="L100" i="2"/>
  <c r="J100" i="2"/>
  <c r="I100" i="2"/>
  <c r="G100" i="2"/>
  <c r="B100" i="2"/>
  <c r="L99" i="2"/>
  <c r="J99" i="2"/>
  <c r="I99" i="2"/>
  <c r="G99" i="2"/>
  <c r="B99" i="2"/>
  <c r="L98" i="2"/>
  <c r="J98" i="2"/>
  <c r="I98" i="2"/>
  <c r="G98" i="2"/>
  <c r="B98" i="2"/>
  <c r="L97" i="2"/>
  <c r="J97" i="2"/>
  <c r="I97" i="2"/>
  <c r="G97" i="2"/>
  <c r="B97" i="2"/>
  <c r="L96" i="2"/>
  <c r="J96" i="2"/>
  <c r="I96" i="2"/>
  <c r="G96" i="2"/>
  <c r="B96" i="2"/>
  <c r="L95" i="2"/>
  <c r="J95" i="2"/>
  <c r="I95" i="2"/>
  <c r="G95" i="2"/>
  <c r="B95" i="2"/>
  <c r="L94" i="2"/>
  <c r="J94" i="2"/>
  <c r="I94" i="2"/>
  <c r="G94" i="2"/>
  <c r="B94" i="2"/>
  <c r="L93" i="2"/>
  <c r="J93" i="2"/>
  <c r="I93" i="2"/>
  <c r="G93" i="2"/>
  <c r="B93" i="2"/>
  <c r="L92" i="2"/>
  <c r="J92" i="2"/>
  <c r="I92" i="2"/>
  <c r="G92" i="2"/>
  <c r="B92" i="2"/>
  <c r="L91" i="2"/>
  <c r="J91" i="2"/>
  <c r="I91" i="2"/>
  <c r="G91" i="2"/>
  <c r="B91" i="2"/>
  <c r="L90" i="2"/>
  <c r="J90" i="2"/>
  <c r="I90" i="2"/>
  <c r="G90" i="2"/>
  <c r="B90" i="2"/>
  <c r="L89" i="2"/>
  <c r="J89" i="2"/>
  <c r="I89" i="2"/>
  <c r="G89" i="2"/>
  <c r="B89" i="2"/>
  <c r="L88" i="2"/>
  <c r="J88" i="2"/>
  <c r="I88" i="2"/>
  <c r="G88" i="2"/>
  <c r="B88" i="2"/>
  <c r="L87" i="2"/>
  <c r="J87" i="2"/>
  <c r="I87" i="2"/>
  <c r="G87" i="2"/>
  <c r="B87" i="2"/>
  <c r="L86" i="2"/>
  <c r="J86" i="2"/>
  <c r="I86" i="2"/>
  <c r="G86" i="2"/>
  <c r="B86" i="2"/>
  <c r="L85" i="2"/>
  <c r="J85" i="2"/>
  <c r="I85" i="2"/>
  <c r="G85" i="2"/>
  <c r="B85" i="2"/>
  <c r="L84" i="2"/>
  <c r="J84" i="2"/>
  <c r="I84" i="2"/>
  <c r="G84" i="2"/>
  <c r="B84" i="2"/>
  <c r="L83" i="2"/>
  <c r="J83" i="2"/>
  <c r="I83" i="2"/>
  <c r="G83" i="2"/>
  <c r="B83" i="2"/>
  <c r="L82" i="2"/>
  <c r="J82" i="2"/>
  <c r="I82" i="2"/>
  <c r="G82" i="2"/>
  <c r="B82" i="2"/>
  <c r="L81" i="2"/>
  <c r="J81" i="2"/>
  <c r="I81" i="2"/>
  <c r="G81" i="2"/>
  <c r="B81" i="2"/>
  <c r="L80" i="2"/>
  <c r="J80" i="2"/>
  <c r="I80" i="2"/>
  <c r="G80" i="2"/>
  <c r="B80" i="2"/>
  <c r="L79" i="2"/>
  <c r="J79" i="2"/>
  <c r="I79" i="2"/>
  <c r="G79" i="2"/>
  <c r="B79" i="2"/>
  <c r="L78" i="2"/>
  <c r="J78" i="2"/>
  <c r="I78" i="2"/>
  <c r="G78" i="2"/>
  <c r="B78" i="2"/>
  <c r="L77" i="2"/>
  <c r="J77" i="2"/>
  <c r="I77" i="2"/>
  <c r="G77" i="2"/>
  <c r="B77" i="2"/>
  <c r="L76" i="2"/>
  <c r="J76" i="2"/>
  <c r="I76" i="2"/>
  <c r="G76" i="2"/>
  <c r="B76" i="2"/>
  <c r="L75" i="2"/>
  <c r="J75" i="2"/>
  <c r="I75" i="2"/>
  <c r="G75" i="2"/>
  <c r="B75" i="2"/>
  <c r="L74" i="2"/>
  <c r="J74" i="2"/>
  <c r="I74" i="2"/>
  <c r="G74" i="2"/>
  <c r="B74" i="2"/>
  <c r="L73" i="2"/>
  <c r="J73" i="2"/>
  <c r="I73" i="2"/>
  <c r="G73" i="2"/>
  <c r="B73" i="2"/>
  <c r="L72" i="2"/>
  <c r="J72" i="2"/>
  <c r="I72" i="2"/>
  <c r="G72" i="2"/>
  <c r="B72" i="2"/>
  <c r="L71" i="2"/>
  <c r="J71" i="2"/>
  <c r="I71" i="2"/>
  <c r="G71" i="2"/>
  <c r="B71" i="2"/>
  <c r="L70" i="2"/>
  <c r="J70" i="2"/>
  <c r="I70" i="2"/>
  <c r="G70" i="2"/>
  <c r="B70" i="2"/>
  <c r="L69" i="2"/>
  <c r="J69" i="2"/>
  <c r="I69" i="2"/>
  <c r="G69" i="2"/>
  <c r="B69" i="2"/>
  <c r="L68" i="2"/>
  <c r="J68" i="2"/>
  <c r="I68" i="2"/>
  <c r="G68" i="2"/>
  <c r="B68" i="2"/>
  <c r="L67" i="2"/>
  <c r="J67" i="2"/>
  <c r="I67" i="2"/>
  <c r="G67" i="2"/>
  <c r="B67" i="2"/>
  <c r="L66" i="2"/>
  <c r="J66" i="2"/>
  <c r="I66" i="2"/>
  <c r="G66" i="2"/>
  <c r="B66" i="2"/>
  <c r="L65" i="2"/>
  <c r="J65" i="2"/>
  <c r="I65" i="2"/>
  <c r="G65" i="2"/>
  <c r="B65" i="2"/>
  <c r="L64" i="2"/>
  <c r="J64" i="2"/>
  <c r="I64" i="2"/>
  <c r="G64" i="2"/>
  <c r="B64" i="2"/>
  <c r="L63" i="2"/>
  <c r="J63" i="2"/>
  <c r="I63" i="2"/>
  <c r="G63" i="2"/>
  <c r="B63" i="2"/>
  <c r="L62" i="2"/>
  <c r="J62" i="2"/>
  <c r="I62" i="2"/>
  <c r="G62" i="2"/>
  <c r="B62" i="2"/>
  <c r="L61" i="2"/>
  <c r="J61" i="2"/>
  <c r="I61" i="2"/>
  <c r="G61" i="2"/>
  <c r="B61" i="2"/>
  <c r="L60" i="2"/>
  <c r="J60" i="2"/>
  <c r="I60" i="2"/>
  <c r="G60" i="2"/>
  <c r="B60" i="2"/>
  <c r="L59" i="2"/>
  <c r="J59" i="2"/>
  <c r="I59" i="2"/>
  <c r="G59" i="2"/>
  <c r="B59" i="2"/>
  <c r="L58" i="2"/>
  <c r="J58" i="2"/>
  <c r="I58" i="2"/>
  <c r="G58" i="2"/>
  <c r="B58" i="2"/>
  <c r="L57" i="2"/>
  <c r="J57" i="2"/>
  <c r="I57" i="2"/>
  <c r="G57" i="2"/>
  <c r="B57" i="2"/>
  <c r="L56" i="2"/>
  <c r="J56" i="2"/>
  <c r="I56" i="2"/>
  <c r="G56" i="2"/>
  <c r="B56" i="2"/>
  <c r="L55" i="2"/>
  <c r="J55" i="2"/>
  <c r="I55" i="2"/>
  <c r="G55" i="2"/>
  <c r="B55" i="2"/>
  <c r="L54" i="2"/>
  <c r="J54" i="2"/>
  <c r="I54" i="2"/>
  <c r="G54" i="2"/>
  <c r="B54" i="2"/>
  <c r="L53" i="2"/>
  <c r="J53" i="2"/>
  <c r="I53" i="2"/>
  <c r="G53" i="2"/>
  <c r="B53" i="2"/>
  <c r="L52" i="2"/>
  <c r="J52" i="2"/>
  <c r="I52" i="2"/>
  <c r="G52" i="2"/>
  <c r="B52" i="2"/>
  <c r="L51" i="2"/>
  <c r="J51" i="2"/>
  <c r="I51" i="2"/>
  <c r="G51" i="2"/>
  <c r="B51" i="2"/>
  <c r="L50" i="2"/>
  <c r="J50" i="2"/>
  <c r="I50" i="2"/>
  <c r="G50" i="2"/>
  <c r="B50" i="2"/>
  <c r="L49" i="2"/>
  <c r="J49" i="2"/>
  <c r="I49" i="2"/>
  <c r="G49" i="2"/>
  <c r="B49" i="2"/>
  <c r="L48" i="2"/>
  <c r="J48" i="2"/>
  <c r="I48" i="2"/>
  <c r="G48" i="2"/>
  <c r="B48" i="2"/>
  <c r="L47" i="2"/>
  <c r="J47" i="2"/>
  <c r="I47" i="2"/>
  <c r="G47" i="2"/>
  <c r="B47" i="2"/>
  <c r="L46" i="2"/>
  <c r="J46" i="2"/>
  <c r="I46" i="2"/>
  <c r="G46" i="2"/>
  <c r="B46" i="2"/>
  <c r="L45" i="2"/>
  <c r="J45" i="2"/>
  <c r="I45" i="2"/>
  <c r="G45" i="2"/>
  <c r="B45" i="2"/>
  <c r="L44" i="2"/>
  <c r="J44" i="2"/>
  <c r="I44" i="2"/>
  <c r="G44" i="2"/>
  <c r="B44" i="2"/>
  <c r="L43" i="2"/>
  <c r="J43" i="2"/>
  <c r="I43" i="2"/>
  <c r="G43" i="2"/>
  <c r="B43" i="2"/>
  <c r="L42" i="2"/>
  <c r="J42" i="2"/>
  <c r="I42" i="2"/>
  <c r="G42" i="2"/>
  <c r="B42" i="2"/>
  <c r="L41" i="2"/>
  <c r="J41" i="2"/>
  <c r="I41" i="2"/>
  <c r="G41" i="2"/>
  <c r="B41" i="2"/>
  <c r="L40" i="2"/>
  <c r="J40" i="2"/>
  <c r="I40" i="2"/>
  <c r="G40" i="2"/>
  <c r="B40" i="2"/>
  <c r="L39" i="2"/>
  <c r="J39" i="2"/>
  <c r="I39" i="2"/>
  <c r="G39" i="2"/>
  <c r="B39" i="2"/>
  <c r="L38" i="2"/>
  <c r="J38" i="2"/>
  <c r="I38" i="2"/>
  <c r="G38" i="2"/>
  <c r="B38" i="2"/>
  <c r="L37" i="2"/>
  <c r="J37" i="2"/>
  <c r="I37" i="2"/>
  <c r="G37" i="2"/>
  <c r="B37" i="2"/>
  <c r="L36" i="2"/>
  <c r="J36" i="2"/>
  <c r="I36" i="2"/>
  <c r="G36" i="2"/>
  <c r="B36" i="2"/>
  <c r="L35" i="2"/>
  <c r="J35" i="2"/>
  <c r="I35" i="2"/>
  <c r="G35" i="2"/>
  <c r="B35" i="2"/>
  <c r="L34" i="2"/>
  <c r="J34" i="2"/>
  <c r="I34" i="2"/>
  <c r="G34" i="2"/>
  <c r="B34" i="2"/>
  <c r="L33" i="2"/>
  <c r="J33" i="2"/>
  <c r="I33" i="2"/>
  <c r="G33" i="2"/>
  <c r="B33" i="2"/>
  <c r="L32" i="2"/>
  <c r="J32" i="2"/>
  <c r="I32" i="2"/>
  <c r="G32" i="2"/>
  <c r="B32" i="2"/>
  <c r="L31" i="2"/>
  <c r="J31" i="2"/>
  <c r="I31" i="2"/>
  <c r="G31" i="2"/>
  <c r="B31" i="2"/>
  <c r="L30" i="2"/>
  <c r="J30" i="2"/>
  <c r="I30" i="2"/>
  <c r="G30" i="2"/>
  <c r="B30" i="2"/>
  <c r="L29" i="2"/>
  <c r="J29" i="2"/>
  <c r="I29" i="2"/>
  <c r="G29" i="2"/>
  <c r="B29" i="2"/>
  <c r="L28" i="2"/>
  <c r="J28" i="2"/>
  <c r="I28" i="2"/>
  <c r="G28" i="2"/>
  <c r="B28" i="2"/>
  <c r="L27" i="2"/>
  <c r="J27" i="2"/>
  <c r="I27" i="2"/>
  <c r="G27" i="2"/>
  <c r="B27" i="2"/>
  <c r="L26" i="2"/>
  <c r="J26" i="2"/>
  <c r="I26" i="2"/>
  <c r="G26" i="2"/>
  <c r="B26" i="2"/>
  <c r="L25" i="2"/>
  <c r="J25" i="2"/>
  <c r="I25" i="2"/>
  <c r="G25" i="2"/>
  <c r="B25" i="2"/>
  <c r="L24" i="2"/>
  <c r="J24" i="2"/>
  <c r="I24" i="2"/>
  <c r="G24" i="2"/>
  <c r="B24" i="2"/>
  <c r="L23" i="2"/>
  <c r="J23" i="2"/>
  <c r="I23" i="2"/>
  <c r="G23" i="2"/>
  <c r="B23" i="2"/>
  <c r="L22" i="2"/>
  <c r="J22" i="2"/>
  <c r="I22" i="2"/>
  <c r="G22" i="2"/>
  <c r="B22" i="2"/>
  <c r="L21" i="2"/>
  <c r="J21" i="2"/>
  <c r="I21" i="2"/>
  <c r="G21" i="2"/>
  <c r="B21" i="2"/>
  <c r="L20" i="2"/>
  <c r="J20" i="2"/>
  <c r="I20" i="2"/>
  <c r="G20" i="2"/>
  <c r="B20" i="2"/>
  <c r="L19" i="2"/>
  <c r="J19" i="2"/>
  <c r="I19" i="2"/>
  <c r="G19" i="2"/>
  <c r="B19" i="2"/>
  <c r="L18" i="2"/>
  <c r="J18" i="2"/>
  <c r="I18" i="2"/>
  <c r="G18" i="2"/>
  <c r="B18" i="2"/>
  <c r="L17" i="2"/>
  <c r="J17" i="2"/>
  <c r="I17" i="2"/>
  <c r="G17" i="2"/>
  <c r="B17" i="2"/>
  <c r="L16" i="2"/>
  <c r="J16" i="2"/>
  <c r="I16" i="2"/>
  <c r="G16" i="2"/>
  <c r="B16" i="2"/>
  <c r="L15" i="2"/>
  <c r="J15" i="2"/>
  <c r="I15" i="2"/>
  <c r="G15" i="2"/>
  <c r="B15" i="2"/>
  <c r="L14" i="2"/>
  <c r="J14" i="2"/>
  <c r="I14" i="2"/>
  <c r="G14" i="2"/>
  <c r="B14" i="2"/>
  <c r="L4" i="4"/>
  <c r="L5" i="4"/>
  <c r="I4" i="4"/>
  <c r="J4" i="4"/>
  <c r="I5" i="4"/>
  <c r="J5" i="4"/>
  <c r="I6" i="4"/>
  <c r="J6" i="4"/>
  <c r="I7" i="4"/>
  <c r="J7"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<sst xmlns="http://schemas.openxmlformats.org/spreadsheetml/2006/main" count="179030" uniqueCount="39108">
  <si>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</si>
  <si>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</si>
  <si>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</si>
  <si>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</si>
  <si>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</si>
  <si>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</si>
  <si>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</si>
  <si>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</si>
  <si>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</si>
  <si>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</si>
  <si>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</si>
  <si>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</si>
  <si>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</si>
  <si>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</si>
  <si>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</si>
  <si>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</si>
  <si>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</si>
  <si>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</si>
  <si>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</si>
  <si>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</si>
  <si>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</si>
  <si>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</si>
  <si>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</si>
  <si>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</si>
  <si>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</si>
  <si>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</si>
  <si>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</si>
  <si>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</si>
  <si>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</si>
  <si>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</si>
  <si>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</si>
  <si>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</si>
  <si>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</si>
  <si>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</si>
  <si>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</si>
  <si>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</si>
  <si>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</si>
  <si>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</si>
  <si>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</si>
  <si>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</si>
  <si>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</si>
  <si>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</si>
  <si>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</si>
  <si>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</si>
  <si>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</si>
  <si>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</si>
  <si>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</si>
  <si>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</si>
  <si>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</si>
  <si>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</si>
  <si>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</si>
  <si>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</si>
  <si>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</si>
  <si>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</si>
  <si>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</si>
  <si>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</si>
  <si>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</si>
  <si>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</si>
  <si>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</si>
  <si>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</si>
  <si>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</si>
  <si>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</si>
  <si>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</si>
  <si>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</si>
  <si>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</si>
  <si>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</si>
  <si>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</si>
  <si>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</si>
  <si>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</si>
  <si>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</si>
  <si>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</si>
  <si>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</si>
  <si>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</si>
  <si>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</si>
  <si>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</si>
  <si>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</si>
  <si>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</si>
  <si>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</si>
  <si>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</si>
  <si>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</si>
  <si>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</si>
  <si>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</si>
  <si>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</si>
  <si>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</si>
  <si>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</si>
  <si>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</si>
  <si>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</si>
  <si>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</si>
  <si>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</si>
  <si>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</si>
  <si>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</si>
  <si>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</si>
  <si>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</si>
  <si>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</si>
  <si>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</si>
  <si>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</si>
  <si>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</si>
  <si>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</si>
  <si>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</si>
  <si>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</si>
  <si>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</si>
  <si>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</si>
  <si>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</si>
  <si>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</si>
  <si>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</si>
  <si>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</si>
  <si>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</si>
  <si>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</si>
  <si>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</si>
  <si>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</si>
  <si>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</si>
  <si>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</si>
  <si>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</si>
  <si>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</si>
  <si>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</si>
  <si>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</si>
  <si>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</si>
  <si>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</si>
  <si>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</si>
  <si>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</si>
  <si>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</si>
  <si>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</si>
  <si>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</si>
  <si>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</si>
  <si>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</si>
  <si>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</si>
  <si>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</si>
  <si>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</si>
  <si>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</si>
  <si>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</si>
  <si>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</si>
  <si>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</si>
  <si>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</si>
  <si>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</si>
  <si>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</si>
  <si>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</si>
  <si>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</si>
  <si>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</si>
  <si>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</si>
  <si>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</si>
  <si>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</si>
  <si>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</si>
  <si>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</si>
  <si>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</si>
  <si>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</si>
  <si>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</si>
  <si>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</si>
  <si>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</si>
  <si>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</si>
  <si>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</si>
  <si>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</si>
  <si>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</si>
  <si>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</si>
  <si>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</si>
  <si>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</si>
  <si>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</si>
  <si>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</si>
  <si>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</si>
  <si>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</si>
  <si>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</si>
  <si>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</si>
  <si>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</si>
  <si>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</si>
  <si>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</si>
  <si>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</si>
  <si>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</si>
  <si>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</si>
  <si>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</si>
  <si>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</si>
  <si>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</si>
  <si>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</si>
  <si>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</si>
  <si>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</si>
  <si>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</si>
  <si>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</si>
  <si>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</si>
  <si>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</si>
  <si>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</si>
  <si>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</si>
  <si>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</si>
  <si>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</si>
  <si>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</si>
  <si>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</si>
  <si>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</si>
  <si>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</si>
  <si>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</si>
  <si>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</si>
  <si>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</si>
  <si>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</si>
  <si>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</si>
  <si>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</si>
  <si>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</si>
  <si>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</si>
  <si>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</si>
  <si>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</si>
  <si>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</si>
  <si>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</si>
  <si>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</si>
  <si>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</si>
  <si>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</si>
  <si>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</si>
  <si>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</si>
  <si>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</si>
  <si>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</si>
  <si>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</si>
  <si>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</si>
  <si>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</si>
  <si>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</si>
  <si>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</si>
  <si>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</si>
  <si>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</si>
  <si>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</si>
  <si>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</si>
  <si>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</si>
  <si>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</si>
  <si>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</si>
  <si>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</si>
  <si>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</si>
  <si>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</si>
  <si>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</si>
  <si>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</si>
  <si>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</si>
  <si>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</si>
  <si>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</si>
  <si>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</si>
  <si>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</si>
  <si>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</si>
  <si>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</si>
  <si>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</si>
  <si>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</si>
  <si>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</si>
  <si>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</si>
  <si>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</si>
  <si>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</si>
  <si>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</si>
  <si>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</si>
  <si>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</si>
  <si>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</si>
  <si>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</si>
  <si>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</si>
  <si>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</si>
  <si>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</si>
  <si>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</si>
  <si>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</si>
  <si>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</si>
  <si>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</si>
  <si>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</si>
  <si>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</si>
  <si>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</si>
  <si>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</si>
  <si>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</si>
  <si>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</si>
  <si>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</si>
  <si>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</si>
  <si>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</si>
  <si>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</si>
  <si>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</si>
  <si>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</si>
  <si>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</si>
  <si>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</si>
  <si>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</si>
  <si>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</si>
  <si>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</si>
  <si>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</si>
  <si>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</si>
  <si>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</si>
  <si>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</si>
  <si>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</si>
  <si>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</si>
  <si>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</si>
  <si>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</si>
  <si>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</si>
  <si>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</si>
  <si>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</si>
  <si>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</si>
  <si>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</si>
  <si>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</si>
  <si>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</si>
  <si>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</si>
  <si>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</si>
  <si>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</si>
  <si>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</si>
  <si>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</si>
  <si>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</si>
  <si>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</si>
  <si>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</si>
  <si>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</si>
  <si>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</si>
  <si>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</si>
  <si>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</si>
  <si>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</si>
  <si>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</si>
  <si>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</si>
  <si>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</si>
  <si>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</si>
  <si>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</si>
  <si>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</si>
  <si>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</si>
  <si>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</si>
  <si>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</si>
  <si>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</si>
  <si>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</si>
  <si>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</si>
  <si>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</si>
  <si>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</si>
  <si>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</si>
  <si>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</si>
  <si>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</si>
  <si>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</si>
  <si>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</si>
  <si>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</si>
  <si>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</si>
  <si>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</si>
  <si>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</si>
  <si>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</si>
  <si>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</si>
  <si>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</si>
  <si>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</si>
  <si>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</si>
  <si>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</si>
  <si>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</si>
  <si>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</si>
  <si>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</si>
  <si>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</si>
  <si>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</si>
  <si>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</si>
  <si>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</si>
  <si>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</si>
  <si>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</si>
  <si>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</si>
  <si>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</si>
  <si>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</si>
  <si>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</si>
  <si>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</si>
  <si>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</si>
  <si>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</si>
  <si>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</si>
  <si>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</si>
  <si>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</si>
  <si>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</si>
  <si>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</si>
  <si>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</si>
  <si>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</si>
  <si>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</si>
  <si>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</si>
  <si>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</si>
  <si>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</si>
  <si>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</si>
  <si>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</si>
  <si>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</si>
  <si>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</si>
  <si>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</si>
  <si>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</si>
  <si>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</si>
  <si>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</si>
  <si>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</si>
  <si>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</si>
  <si>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</si>
  <si>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</si>
  <si>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</si>
  <si>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</si>
  <si>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</si>
  <si>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</si>
  <si>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</si>
  <si>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</si>
  <si>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</si>
  <si>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</si>
  <si>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</si>
  <si>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</si>
  <si>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</si>
  <si>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</si>
  <si>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</si>
  <si>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</si>
  <si>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</si>
  <si>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</si>
  <si>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</si>
  <si>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</si>
  <si>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</si>
  <si>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</si>
  <si>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</si>
  <si>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</si>
  <si>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</si>
  <si>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</si>
  <si>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</si>
  <si>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</si>
  <si>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</si>
  <si>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</si>
  <si>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</si>
  <si>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</si>
  <si>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</si>
  <si>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</si>
  <si>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</si>
  <si>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</si>
  <si>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</si>
  <si>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</si>
  <si>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</si>
  <si>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</si>
  <si>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</si>
  <si>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</si>
  <si>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</si>
  <si>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</si>
  <si>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</si>
  <si>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</si>
  <si>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</si>
  <si>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</si>
  <si>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</si>
  <si>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</si>
  <si>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</si>
  <si>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</si>
  <si>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</si>
  <si>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</si>
  <si>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</si>
  <si>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</si>
  <si>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</si>
  <si>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</si>
  <si>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</si>
  <si>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</si>
  <si>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</si>
  <si>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</si>
  <si>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</si>
  <si>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</si>
  <si>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</si>
  <si>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</si>
  <si>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</si>
  <si>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</si>
  <si>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</si>
  <si>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</si>
  <si>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</si>
  <si>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</si>
  <si>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</si>
  <si>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</si>
  <si>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</si>
  <si>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</si>
  <si>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</si>
  <si>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</si>
  <si>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</si>
  <si>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</si>
  <si>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</si>
  <si>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</si>
  <si>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</si>
  <si>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</si>
  <si>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</si>
  <si>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</si>
  <si>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</si>
  <si>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</si>
  <si>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</si>
  <si>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</si>
  <si>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</si>
  <si>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</si>
  <si>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</si>
  <si>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</si>
  <si>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</si>
  <si>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</si>
  <si>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</si>
  <si>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</si>
  <si>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</si>
  <si>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</si>
  <si>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</si>
  <si>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</si>
  <si>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</si>
  <si>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</si>
  <si>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</si>
  <si>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</si>
  <si>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</si>
  <si>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</si>
  <si>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</si>
  <si>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</si>
  <si>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</si>
  <si>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</si>
  <si>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</si>
  <si>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</si>
  <si>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</si>
  <si>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</si>
  <si>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</si>
  <si>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</si>
  <si>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</si>
  <si>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</si>
  <si>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</si>
  <si>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</si>
  <si>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</si>
  <si>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</si>
  <si>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</si>
  <si>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</si>
  <si>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</si>
  <si>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</si>
  <si>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</si>
  <si>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</si>
  <si>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</si>
  <si>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</si>
  <si>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</si>
  <si>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</si>
  <si>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</si>
  <si>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</si>
  <si>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</si>
  <si>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</si>
  <si>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</si>
  <si>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</si>
  <si>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</si>
  <si>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</si>
  <si>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</si>
  <si>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</si>
  <si>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</si>
  <si>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</si>
  <si>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</si>
  <si>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</si>
  <si>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</si>
  <si>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</si>
  <si>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</si>
  <si>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</si>
  <si>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</si>
  <si>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</si>
  <si>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</si>
  <si>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</si>
  <si>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</si>
  <si>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</si>
  <si>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</si>
  <si>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</si>
  <si>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</si>
  <si>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</si>
  <si>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</si>
  <si>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</si>
  <si>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</si>
  <si>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</si>
  <si>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</si>
  <si>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</si>
  <si>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</si>
  <si>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</si>
  <si>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</si>
  <si>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</si>
  <si>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</si>
  <si>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</si>
  <si>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</si>
  <si>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</si>
  <si>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</si>
  <si>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</si>
  <si>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</si>
  <si>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</si>
  <si>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</si>
  <si>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</si>
  <si>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</si>
  <si>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</si>
  <si>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</si>
  <si>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</si>
  <si>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</si>
  <si>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</si>
  <si>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</si>
  <si>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</si>
  <si>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</si>
  <si>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</si>
  <si>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</si>
  <si>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</si>
  <si>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</si>
  <si>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</si>
  <si>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</si>
  <si>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</si>
  <si>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</si>
  <si>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</si>
  <si>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</si>
  <si>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</si>
  <si>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</si>
  <si>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</si>
  <si>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</si>
  <si>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</si>
  <si>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</si>
  <si>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</si>
  <si>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</si>
  <si>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</si>
  <si>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</si>
  <si>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</si>
  <si>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</si>
  <si>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</si>
  <si>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</si>
  <si>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</si>
  <si>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</si>
  <si>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</si>
  <si>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</si>
  <si>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</si>
  <si>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</si>
  <si>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</si>
  <si>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</si>
  <si>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</si>
  <si>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</si>
  <si>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</si>
  <si>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</si>
  <si>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</si>
  <si>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</si>
  <si>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</si>
  <si>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</si>
  <si>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</si>
  <si>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</si>
  <si>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</si>
  <si>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</si>
  <si>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</si>
  <si>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</si>
  <si>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</si>
  <si>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</si>
  <si>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</si>
  <si>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</si>
  <si>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</si>
  <si>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</si>
  <si>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</si>
  <si>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</si>
  <si>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</si>
  <si>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</si>
  <si>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</si>
  <si>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</si>
  <si>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</si>
  <si>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</si>
  <si>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</si>
  <si>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</si>
  <si>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</si>
  <si>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</si>
  <si>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</si>
  <si>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</si>
  <si>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</si>
  <si>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</si>
  <si>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</si>
  <si>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</si>
  <si>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</si>
  <si>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</si>
  <si>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</si>
  <si>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</si>
  <si>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</si>
  <si>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</si>
  <si>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</si>
  <si>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</si>
  <si>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</si>
  <si>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</si>
  <si>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</si>
  <si>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</si>
  <si>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</si>
  <si>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</si>
  <si>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</si>
  <si>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</si>
  <si>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</si>
  <si>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</si>
  <si>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</si>
  <si>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</si>
  <si>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</si>
  <si>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</si>
  <si>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</si>
  <si>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</si>
  <si>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</si>
  <si>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</si>
  <si>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</si>
  <si>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</si>
  <si>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</si>
  <si>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</si>
  <si>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</si>
  <si>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</si>
  <si>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</si>
  <si>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</si>
  <si>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</si>
  <si>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</si>
  <si>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</si>
  <si>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</si>
  <si>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</si>
  <si>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</si>
  <si>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</si>
  <si>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</si>
  <si>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</si>
  <si>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</si>
  <si>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</si>
  <si>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</si>
  <si>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</si>
  <si>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</si>
  <si>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</si>
  <si>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</si>
  <si>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</si>
  <si>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</si>
  <si>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</si>
  <si>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</si>
  <si>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</si>
  <si>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</si>
  <si>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</si>
  <si>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</si>
  <si>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</si>
  <si>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</si>
  <si>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</si>
  <si>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</si>
  <si>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</si>
  <si>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</si>
  <si>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</si>
  <si>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</si>
  <si>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</si>
  <si>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</si>
  <si>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</si>
  <si>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</si>
  <si>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</si>
  <si>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</si>
  <si>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</si>
  <si>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</si>
  <si>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</si>
  <si>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</si>
  <si>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</si>
  <si>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</si>
  <si>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</si>
  <si>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</si>
  <si>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</si>
  <si>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</si>
  <si>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</si>
  <si>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</si>
  <si>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</si>
  <si>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</si>
  <si>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</si>
  <si>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</si>
  <si>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</si>
  <si>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</si>
  <si>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</si>
  <si>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</si>
  <si>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</si>
  <si>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</si>
  <si>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</si>
  <si>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</si>
  <si>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</si>
  <si>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</si>
  <si>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</si>
  <si>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</si>
  <si>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</si>
  <si>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</si>
  <si>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</si>
  <si>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</si>
  <si>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</si>
  <si>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</si>
  <si>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</si>
  <si>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</si>
  <si>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</si>
  <si>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</si>
  <si>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</si>
  <si>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</si>
  <si>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</si>
  <si>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</si>
  <si>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</si>
  <si>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</si>
  <si>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</si>
  <si>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</si>
  <si>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</si>
  <si>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</si>
  <si>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</si>
  <si>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</si>
  <si>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</si>
  <si>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</si>
  <si>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</si>
  <si>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</si>
  <si>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</si>
  <si>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</si>
  <si>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</si>
  <si>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</si>
  <si>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</si>
  <si>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</si>
  <si>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</si>
  <si>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</si>
  <si>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</si>
  <si>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</si>
  <si>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</si>
  <si>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</si>
  <si>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</si>
  <si>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</si>
  <si>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</si>
  <si>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</si>
  <si>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</si>
  <si>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</si>
  <si>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</si>
  <si>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</si>
  <si>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</si>
  <si>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</si>
  <si>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</si>
  <si>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</si>
  <si>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</si>
  <si>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</si>
  <si>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</si>
  <si>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</si>
  <si>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</si>
  <si>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</si>
  <si>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</si>
  <si>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</si>
  <si>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</si>
  <si>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</si>
  <si>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</si>
  <si>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</si>
  <si>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</si>
  <si>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</si>
  <si>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</si>
  <si>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</si>
  <si>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</si>
  <si>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</si>
  <si>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</si>
  <si>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</si>
  <si>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</si>
  <si>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</si>
  <si>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</si>
  <si>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</si>
  <si>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</si>
  <si>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</si>
  <si>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</si>
  <si>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</si>
  <si>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</si>
  <si>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</si>
  <si>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</si>
  <si>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</si>
  <si>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</si>
  <si>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</si>
  <si>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</si>
  <si>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</si>
  <si>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</si>
  <si>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</si>
  <si>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</si>
  <si>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</si>
  <si>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</si>
  <si>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</si>
  <si>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</si>
  <si>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</si>
  <si>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</si>
  <si>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</si>
  <si>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</si>
  <si>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</si>
  <si>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</si>
  <si>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</si>
  <si>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</si>
  <si>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</si>
  <si>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</si>
  <si>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</si>
  <si>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</si>
  <si>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</si>
  <si>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</si>
  <si>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</si>
  <si>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</si>
  <si>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</si>
  <si>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</si>
  <si>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</si>
  <si>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</si>
  <si>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</si>
  <si>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</si>
  <si>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</si>
  <si>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</si>
  <si>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</si>
  <si>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</si>
  <si>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</si>
  <si>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</si>
  <si>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</si>
  <si>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</si>
  <si>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</si>
  <si>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</si>
  <si>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</si>
  <si>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</si>
  <si>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</si>
  <si>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</si>
  <si>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</si>
  <si>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</si>
  <si>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</si>
  <si>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</si>
  <si>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</si>
  <si>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</si>
  <si>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</si>
  <si>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</si>
  <si>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</si>
  <si>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</si>
  <si>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</si>
  <si>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</si>
  <si>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</si>
  <si>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</si>
  <si>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</si>
  <si>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</si>
  <si>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</si>
  <si>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</si>
  <si>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</si>
  <si>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</si>
  <si>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</si>
  <si>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</si>
  <si>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</si>
  <si>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</si>
  <si>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</si>
  <si>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</si>
  <si>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</si>
  <si>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</si>
  <si>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</si>
  <si>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</si>
  <si>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</si>
  <si>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</si>
  <si>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</si>
  <si>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</si>
  <si>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</si>
  <si>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</si>
  <si>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</si>
  <si>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</si>
  <si>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</si>
  <si>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</si>
  <si>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</si>
  <si>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</si>
  <si>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</si>
  <si>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</si>
  <si>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</si>
  <si>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</si>
  <si>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</si>
  <si>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</si>
  <si>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</si>
  <si>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</si>
  <si>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</si>
  <si>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</si>
  <si>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</si>
  <si>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</si>
  <si>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</si>
  <si>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</si>
  <si>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</si>
  <si>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</si>
  <si>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</si>
  <si>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</si>
  <si>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</si>
  <si>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</si>
  <si>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</si>
  <si>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</si>
  <si>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</si>
  <si>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</si>
  <si>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</si>
  <si>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</si>
  <si>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</si>
  <si>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</si>
  <si>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</si>
  <si>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</si>
  <si>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</si>
  <si>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</si>
  <si>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</si>
  <si>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</si>
  <si>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</si>
  <si>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</si>
  <si>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</si>
  <si>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</si>
  <si>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</si>
  <si>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</si>
  <si>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</si>
  <si>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</si>
  <si>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</si>
  <si>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</si>
  <si>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</si>
  <si>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</si>
  <si>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</si>
  <si>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</si>
  <si>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</si>
  <si>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</si>
  <si>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</si>
  <si>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</si>
  <si>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</si>
  <si>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</si>
  <si>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</si>
  <si>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</si>
  <si>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</si>
  <si>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</si>
  <si>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</si>
  <si>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</si>
  <si>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</si>
  <si>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</si>
  <si>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</si>
  <si>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</si>
  <si>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</si>
  <si>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</si>
  <si>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</si>
  <si>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</si>
  <si>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</si>
  <si>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</si>
  <si>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</si>
  <si>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</si>
  <si>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</si>
  <si>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</si>
  <si>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</si>
  <si>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</si>
  <si>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</si>
  <si>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</si>
  <si>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</si>
  <si>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</si>
  <si>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</si>
  <si>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</si>
  <si>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</si>
  <si>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</si>
  <si>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</si>
  <si>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</si>
  <si>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</si>
  <si>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</si>
  <si>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</si>
  <si>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</si>
  <si>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</si>
  <si>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</si>
  <si>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</si>
  <si>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</si>
  <si>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</si>
  <si>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</si>
  <si>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</si>
  <si>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</si>
  <si>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</si>
  <si>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</si>
  <si>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</si>
  <si>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</si>
  <si>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</si>
  <si>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</si>
  <si>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</si>
  <si>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</si>
  <si>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</si>
  <si>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</si>
  <si>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</si>
  <si>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</si>
  <si>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</si>
  <si>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</si>
  <si>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</si>
  <si>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</si>
  <si>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</si>
  <si>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</si>
  <si>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</si>
  <si>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</si>
  <si>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</si>
  <si>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</si>
  <si>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</si>
  <si>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</si>
  <si>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</si>
  <si>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</si>
  <si>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</si>
  <si>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</si>
  <si>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</si>
  <si>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</si>
  <si>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</si>
  <si>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</si>
  <si>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</si>
  <si>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</si>
  <si>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</si>
  <si>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</si>
  <si>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</si>
  <si>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</si>
  <si>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</si>
  <si>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</si>
  <si>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</si>
  <si>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</si>
  <si>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</si>
  <si>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</si>
  <si>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</si>
  <si>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</si>
  <si>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</si>
  <si>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</si>
  <si>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</si>
  <si>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</si>
  <si>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</si>
  <si>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</si>
  <si>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</si>
  <si>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</si>
  <si>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</si>
  <si>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</si>
  <si>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</si>
  <si>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</si>
  <si>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</si>
  <si>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</si>
  <si>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</si>
  <si>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</si>
  <si>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</si>
  <si>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</si>
  <si>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</si>
  <si>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</si>
  <si>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</si>
  <si>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</si>
  <si>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</si>
  <si>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</si>
  <si>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</si>
  <si>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</si>
  <si>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</si>
  <si>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</si>
  <si>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</si>
  <si>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</si>
  <si>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</si>
  <si>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</si>
  <si>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</si>
  <si>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</si>
  <si>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</si>
  <si>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</si>
  <si>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</si>
  <si>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</si>
  <si>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</si>
  <si>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</si>
  <si>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</si>
  <si>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</si>
  <si>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</si>
  <si>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</si>
  <si>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</si>
  <si>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</si>
  <si>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</si>
  <si>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</si>
  <si>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</si>
  <si>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</si>
  <si>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</si>
  <si>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</si>
  <si>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</si>
  <si>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</si>
  <si>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</si>
  <si>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</si>
  <si>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</si>
  <si>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</si>
  <si>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</si>
  <si>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</si>
  <si>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</si>
  <si>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</si>
  <si>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</si>
  <si>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</si>
  <si>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</si>
  <si>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</si>
  <si>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</si>
  <si>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</si>
  <si>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</si>
  <si>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</si>
  <si>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</si>
  <si>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</si>
  <si>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</si>
  <si>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</si>
  <si>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</si>
  <si>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</si>
  <si>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</si>
  <si>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</si>
  <si>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</si>
  <si>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</si>
  <si>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</si>
  <si>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</si>
  <si>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</si>
  <si>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</si>
  <si>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</si>
  <si>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</si>
  <si>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</si>
  <si>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</si>
  <si>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</si>
  <si>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</si>
  <si>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</si>
  <si>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</si>
  <si>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</si>
  <si>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</si>
  <si>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</si>
  <si>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</si>
  <si>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</si>
  <si>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</si>
  <si>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</si>
  <si>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</si>
  <si>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</si>
  <si>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</si>
  <si>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</si>
  <si>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</si>
  <si>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</si>
  <si>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</si>
  <si>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</si>
  <si>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</si>
  <si>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</si>
  <si>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</si>
  <si>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</si>
  <si>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</si>
  <si>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</si>
  <si>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</si>
  <si>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</si>
  <si>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</si>
  <si>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</si>
  <si>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</si>
  <si>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</si>
  <si>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</si>
  <si>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</si>
  <si>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</si>
  <si>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</si>
  <si>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</si>
  <si>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</si>
  <si>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</si>
  <si>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</si>
  <si>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</si>
  <si>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</si>
  <si>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</si>
  <si>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</si>
  <si>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</si>
  <si>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</si>
  <si>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</si>
  <si>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</si>
  <si>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</si>
  <si>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</si>
  <si>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</si>
  <si>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</si>
  <si>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</si>
  <si>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</si>
  <si>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</si>
  <si>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</si>
  <si>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</si>
  <si>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</si>
  <si>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</si>
  <si>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</si>
  <si>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</si>
  <si>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</si>
  <si>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</si>
  <si>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</si>
  <si>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</si>
  <si>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</si>
  <si>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</si>
  <si>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</si>
  <si>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</si>
  <si>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</si>
  <si>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</si>
  <si>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</si>
  <si>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</si>
  <si>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</si>
  <si>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</si>
  <si>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</si>
  <si>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</si>
  <si>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</si>
  <si>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</si>
  <si>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</si>
  <si>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</si>
  <si>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</si>
  <si>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</si>
  <si>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</si>
  <si>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</si>
  <si>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</si>
  <si>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</si>
  <si>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</si>
  <si>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</si>
  <si>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</si>
  <si>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</si>
  <si>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</si>
  <si>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</si>
  <si>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</si>
  <si>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</si>
  <si>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</si>
  <si>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</si>
  <si>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</si>
  <si>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</si>
  <si>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</si>
  <si>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</si>
  <si>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</si>
  <si>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</si>
  <si>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</si>
  <si>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</si>
  <si>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</si>
  <si>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</si>
  <si>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</si>
  <si>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</si>
  <si>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</si>
  <si>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</si>
  <si>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</si>
  <si>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</si>
  <si>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</si>
  <si>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</si>
  <si>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</si>
  <si>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</si>
  <si>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</si>
  <si>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</si>
  <si>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</si>
  <si>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</si>
  <si>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</si>
  <si>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</si>
  <si>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</si>
  <si>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</si>
  <si>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</si>
  <si>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</si>
  <si>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</si>
  <si>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</si>
  <si>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</si>
  <si>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</si>
  <si>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</si>
  <si>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</si>
  <si>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</si>
  <si>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</si>
  <si>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</si>
  <si>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</si>
  <si>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</si>
  <si>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</si>
  <si>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</si>
  <si>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</si>
  <si>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</si>
  <si>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</si>
  <si>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</si>
  <si>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</si>
  <si>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</si>
  <si>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</si>
  <si>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</si>
  <si>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</si>
  <si>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</si>
  <si>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</si>
  <si>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</si>
  <si>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</si>
  <si>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</si>
  <si>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</si>
  <si>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</si>
  <si>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</si>
  <si>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</si>
  <si>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</si>
  <si>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</si>
  <si>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</si>
  <si>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</si>
  <si>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</si>
  <si>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</si>
  <si>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</si>
  <si>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</si>
  <si>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</si>
  <si>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</si>
  <si>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</si>
  <si>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</si>
  <si>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</si>
  <si>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</si>
  <si>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</si>
  <si>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</si>
  <si>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</si>
  <si>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</si>
  <si>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</si>
  <si>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</si>
  <si>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</si>
  <si>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</si>
  <si>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</si>
  <si>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</si>
  <si>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</si>
  <si>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</si>
  <si>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</si>
  <si>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</si>
  <si>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</si>
  <si>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</si>
  <si>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</si>
  <si>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</si>
  <si>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</si>
  <si>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</si>
  <si>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</si>
  <si>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</si>
  <si>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</si>
  <si>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</si>
  <si>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</si>
  <si>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</si>
  <si>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</si>
  <si>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</si>
  <si>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</si>
  <si>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</si>
  <si>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</si>
  <si>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</si>
  <si>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</si>
  <si>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</si>
  <si>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</si>
  <si>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</si>
  <si>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</si>
  <si>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</si>
  <si>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</si>
  <si>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</si>
  <si>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</si>
  <si>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</si>
  <si>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</si>
  <si>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</si>
  <si>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</si>
  <si>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</si>
  <si>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</si>
  <si>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</si>
  <si>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</si>
  <si>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</si>
  <si>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</si>
  <si>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</si>
  <si>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</si>
  <si>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</si>
  <si>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</si>
  <si>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</si>
  <si>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</si>
  <si>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</si>
  <si>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</si>
  <si>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</si>
  <si>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</si>
  <si>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</si>
  <si>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</si>
  <si>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</si>
  <si>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</si>
  <si>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</si>
  <si>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</si>
  <si>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</si>
  <si>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</si>
  <si>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</si>
  <si>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</si>
  <si>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</si>
  <si>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</si>
  <si>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</si>
  <si>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</si>
  <si>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</si>
  <si>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</si>
  <si>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</si>
  <si>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</si>
  <si>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</si>
  <si>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</si>
  <si>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</si>
  <si>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</si>
  <si>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</si>
  <si>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</si>
  <si>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</si>
  <si>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</si>
  <si>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</si>
  <si>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</si>
  <si>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</si>
  <si>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</si>
  <si>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</si>
  <si>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</si>
  <si>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</si>
  <si>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</si>
  <si>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</si>
  <si>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</si>
  <si>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</si>
  <si>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</si>
  <si>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</si>
  <si>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</si>
  <si>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</si>
  <si>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</si>
  <si>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</si>
  <si>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</si>
  <si>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</si>
  <si>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</si>
  <si>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</si>
  <si>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</si>
  <si>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</si>
  <si>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</si>
  <si>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</si>
  <si>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</si>
  <si>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</si>
  <si>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</si>
  <si>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</si>
  <si>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</si>
  <si>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</si>
  <si>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</si>
  <si>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</si>
  <si>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</si>
  <si>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</si>
  <si>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</si>
  <si>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</si>
  <si>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</si>
  <si>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</si>
  <si>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</si>
  <si>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</si>
  <si>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</si>
  <si>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</si>
  <si>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</si>
  <si>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</si>
  <si>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</si>
  <si>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</si>
  <si>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</si>
  <si>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</si>
  <si>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</si>
  <si>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</si>
  <si>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</si>
  <si>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</si>
  <si>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</si>
  <si>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</si>
  <si>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</si>
  <si>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</si>
  <si>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</si>
  <si>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</si>
  <si>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</si>
  <si>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</si>
  <si>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</si>
  <si>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</si>
  <si>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</si>
  <si>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</si>
  <si>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</si>
  <si>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</si>
  <si>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</si>
  <si>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</si>
  <si>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</si>
  <si>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</si>
  <si>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</si>
  <si>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</si>
  <si>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</si>
  <si>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</si>
  <si>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</si>
  <si>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</si>
  <si>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</si>
  <si>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</si>
  <si>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</si>
  <si>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</si>
  <si>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</si>
  <si>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</si>
  <si>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</si>
  <si>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</si>
  <si>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</si>
  <si>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</si>
  <si>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</si>
  <si>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</si>
  <si>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</si>
  <si>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</si>
  <si>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</si>
  <si>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</si>
  <si>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</si>
  <si>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</si>
  <si>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</si>
  <si>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</si>
  <si>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</si>
  <si>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</si>
  <si>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</si>
  <si>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</si>
  <si>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</si>
  <si>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</si>
  <si>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</si>
  <si>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</si>
  <si>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</si>
  <si>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</si>
  <si>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</si>
  <si>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</si>
  <si>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</si>
  <si>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</si>
  <si>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</si>
  <si>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</si>
  <si>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</si>
  <si>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</si>
  <si>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</si>
  <si>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</si>
  <si>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</si>
  <si>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</si>
  <si>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</si>
  <si>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</si>
  <si>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</si>
  <si>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</si>
  <si>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</si>
  <si>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</si>
  <si>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</si>
  <si>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</si>
  <si>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</si>
  <si>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</si>
  <si>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</si>
  <si>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</si>
  <si>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</si>
  <si>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</si>
  <si>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</si>
  <si>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</si>
  <si>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</si>
  <si>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</si>
  <si>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</si>
  <si>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</si>
  <si>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</si>
  <si>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</si>
  <si>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</si>
  <si>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</si>
  <si>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</si>
  <si>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</si>
  <si>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</si>
  <si>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</si>
  <si>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</si>
  <si>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</si>
  <si>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</si>
  <si>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</si>
  <si>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</si>
  <si>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</si>
  <si>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</si>
  <si>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</si>
  <si>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</si>
  <si>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</si>
  <si>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</si>
  <si>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</si>
  <si>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</si>
  <si>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</si>
  <si>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</si>
  <si>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</si>
  <si>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</si>
  <si>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</si>
  <si>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</si>
  <si>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</si>
  <si>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</si>
  <si>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</si>
  <si>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</si>
  <si>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</si>
  <si>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</si>
  <si>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</si>
  <si>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</si>
  <si>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</si>
  <si>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</si>
  <si>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</si>
  <si>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</si>
  <si>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</si>
  <si>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</si>
  <si>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</si>
  <si>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</si>
  <si>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</si>
  <si>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</si>
  <si>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</si>
  <si>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</si>
  <si>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</si>
  <si>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</si>
  <si>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</si>
  <si>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</si>
  <si>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</si>
  <si>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</si>
  <si>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</si>
  <si>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</si>
  <si>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</si>
  <si>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</si>
  <si>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</si>
  <si>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</si>
  <si>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</si>
  <si>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</si>
  <si>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</si>
  <si>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</si>
  <si>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</si>
  <si>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</si>
  <si>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</si>
  <si>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</si>
  <si>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</si>
  <si>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</si>
  <si>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</si>
  <si>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</si>
  <si>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</si>
  <si>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</si>
  <si>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</si>
  <si>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</si>
  <si>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</si>
  <si>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</si>
  <si>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</si>
  <si>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</si>
  <si>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</si>
  <si>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</si>
  <si>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</si>
  <si>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</si>
  <si>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</si>
  <si>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</si>
  <si>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</si>
  <si>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</si>
  <si>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</si>
  <si>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</si>
  <si>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</si>
  <si>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</si>
  <si>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</si>
  <si>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</si>
  <si>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</si>
  <si>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</si>
  <si>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</si>
  <si>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</si>
  <si>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</si>
  <si>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</si>
  <si>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</si>
  <si>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</si>
  <si>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</si>
  <si>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</si>
  <si>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</si>
  <si>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</si>
  <si>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</si>
  <si>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</si>
  <si>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</si>
  <si>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</si>
  <si>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</si>
  <si>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</si>
  <si>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</si>
  <si>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</si>
  <si>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</si>
  <si>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</si>
  <si>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</si>
  <si>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</si>
  <si>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</si>
  <si>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</si>
  <si>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</si>
  <si>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</si>
  <si>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</si>
  <si>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</si>
  <si>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</si>
  <si>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</si>
  <si>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</si>
  <si>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</si>
  <si>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</si>
  <si>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</si>
  <si>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</si>
  <si>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</si>
  <si>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</si>
  <si>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</si>
  <si>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</si>
  <si>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</si>
  <si>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</si>
  <si>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</si>
  <si>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</si>
  <si>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</si>
  <si>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</si>
  <si>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</si>
  <si>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</si>
  <si>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</si>
  <si>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</si>
  <si>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</si>
  <si>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</si>
  <si>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</si>
  <si>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</si>
  <si>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</si>
  <si>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</si>
  <si>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</si>
  <si>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</si>
  <si>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</si>
  <si>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</si>
  <si>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</si>
  <si>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</si>
  <si>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</si>
  <si>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</si>
  <si>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</si>
  <si>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</si>
  <si>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</si>
  <si>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</si>
  <si>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</si>
  <si>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</si>
  <si>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</si>
  <si>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</si>
  <si>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</si>
  <si>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</si>
  <si>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</si>
  <si>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</si>
  <si>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</si>
  <si>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</si>
  <si>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</si>
  <si>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</si>
  <si>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</si>
  <si>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</si>
  <si>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</si>
  <si>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</si>
  <si>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</si>
  <si>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</si>
  <si>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</si>
  <si>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</si>
  <si>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</si>
  <si>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</si>
  <si>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</si>
  <si>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</si>
  <si>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</si>
  <si>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</si>
  <si>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</si>
  <si>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</si>
  <si>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</si>
  <si>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</si>
  <si>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</si>
  <si>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</si>
  <si>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</si>
  <si>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</si>
  <si>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</si>
  <si>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</si>
  <si>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</si>
  <si>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</si>
  <si>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</si>
  <si>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</si>
  <si>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</si>
  <si>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</si>
  <si>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</si>
  <si>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</si>
  <si>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</si>
  <si>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</si>
  <si>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</si>
  <si>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</si>
  <si>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</si>
  <si>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</si>
  <si>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</si>
  <si>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</si>
  <si>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</si>
  <si>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</si>
  <si>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</si>
  <si>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</si>
  <si>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</si>
  <si>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</si>
  <si>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</si>
  <si>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</si>
  <si>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</si>
  <si>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</si>
  <si>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</si>
  <si>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</si>
  <si>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</si>
  <si>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</si>
  <si>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</si>
  <si>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</si>
  <si>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</si>
  <si>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</si>
  <si>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</si>
  <si>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</si>
  <si>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</si>
  <si>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</si>
  <si>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</si>
  <si>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</si>
  <si>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</si>
  <si>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</si>
  <si>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</si>
  <si>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</si>
  <si>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</si>
  <si>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</si>
  <si>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</si>
  <si>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</si>
  <si>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</si>
  <si>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</si>
  <si>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</si>
  <si>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</si>
  <si>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</si>
  <si>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</si>
  <si>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</si>
  <si>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</si>
  <si>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</si>
  <si>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</si>
  <si>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</si>
  <si>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</si>
  <si>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</si>
  <si>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</si>
  <si>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</si>
  <si>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</si>
  <si>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</si>
  <si>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</si>
  <si>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</si>
  <si>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</si>
  <si>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</si>
  <si>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</si>
  <si>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</si>
  <si>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</si>
  <si>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</si>
  <si>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</si>
  <si>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</si>
  <si>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</si>
  <si>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</si>
  <si>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</si>
  <si>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</si>
  <si>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</si>
  <si>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</si>
  <si>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</si>
  <si>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</si>
  <si>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</si>
  <si>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</si>
  <si>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</si>
  <si>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</si>
  <si>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</si>
  <si>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</si>
  <si>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</si>
  <si>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</si>
  <si>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</si>
  <si>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</si>
  <si>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</si>
  <si>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</si>
  <si>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</si>
  <si>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</si>
  <si>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</si>
  <si>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</si>
  <si>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</si>
  <si>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</si>
  <si>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</si>
  <si>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</si>
  <si>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</si>
  <si>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</si>
  <si>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</si>
  <si>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</si>
  <si>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</si>
  <si>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</si>
  <si>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</si>
  <si>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</si>
  <si>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</si>
  <si>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</si>
  <si>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</si>
  <si>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</si>
  <si>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</si>
  <si>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</si>
  <si>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</si>
  <si>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</si>
  <si>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</si>
  <si>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</si>
  <si>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</si>
  <si>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</si>
  <si>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</si>
  <si>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</si>
  <si>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</si>
  <si>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</si>
  <si>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</si>
  <si>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</si>
  <si>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</si>
  <si>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</si>
  <si>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</si>
  <si>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</si>
  <si>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</si>
  <si>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</si>
  <si>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</si>
  <si>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</si>
  <si>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</si>
  <si>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</si>
  <si>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</si>
  <si>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</si>
  <si>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</si>
  <si>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</si>
  <si>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</si>
  <si>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</si>
  <si>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</si>
  <si>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</si>
  <si>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</si>
  <si>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</si>
  <si>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</si>
  <si>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</si>
  <si>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</si>
  <si>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</si>
  <si>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</si>
  <si>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</si>
  <si>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</si>
  <si>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</si>
  <si>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</si>
  <si>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</si>
  <si>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</si>
  <si>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</si>
  <si>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</si>
  <si>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</si>
  <si>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</si>
  <si>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</si>
  <si>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</si>
  <si>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</si>
  <si>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</si>
  <si>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</si>
  <si>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</si>
  <si>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</si>
  <si>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</si>
  <si>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</si>
  <si>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</si>
  <si>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</si>
  <si>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</si>
  <si>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</si>
  <si>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</si>
  <si>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</si>
  <si>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</si>
  <si>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</si>
  <si>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</si>
  <si>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</si>
  <si>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</si>
  <si>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</si>
  <si>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</si>
  <si>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</si>
  <si>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</si>
  <si>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</si>
  <si>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</si>
  <si>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</si>
  <si>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</si>
  <si>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</si>
  <si>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</si>
  <si>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</si>
  <si>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</si>
  <si>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</si>
  <si>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</si>
  <si>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</si>
  <si>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</si>
  <si>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</si>
  <si>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</si>
  <si>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</si>
  <si>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</si>
  <si>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</si>
  <si>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</si>
  <si>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</si>
  <si>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</si>
  <si>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</si>
  <si>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</si>
  <si>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</si>
  <si>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</si>
  <si>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</si>
  <si>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</si>
  <si>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</si>
  <si>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</si>
  <si>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</si>
  <si>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</si>
  <si>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</si>
  <si>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</si>
  <si>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</si>
  <si>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</si>
  <si>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</si>
  <si>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</si>
  <si>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</si>
  <si>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</si>
  <si>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</si>
  <si>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</si>
  <si>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</si>
  <si>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</si>
  <si>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</si>
  <si>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</si>
  <si>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</si>
  <si>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</si>
  <si>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</si>
  <si>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</si>
  <si>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</si>
  <si>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</si>
  <si>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</si>
  <si>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</si>
  <si>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</si>
  <si>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</si>
  <si>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</si>
  <si>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</si>
  <si>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</si>
  <si>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</si>
  <si>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</si>
  <si>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</si>
  <si>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</si>
  <si>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</si>
  <si>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</si>
  <si>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</si>
  <si>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</si>
  <si>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</si>
  <si>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</si>
  <si>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</si>
  <si>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</si>
  <si>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</si>
  <si>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</si>
  <si>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</si>
  <si>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</si>
  <si>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</si>
  <si>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</si>
  <si>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</si>
  <si>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</si>
  <si>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</si>
  <si>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</si>
  <si>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</si>
  <si>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</si>
  <si>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</si>
  <si>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</si>
  <si>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</si>
  <si>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</si>
  <si>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</si>
  <si>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</si>
  <si>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</si>
  <si>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</si>
  <si>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</si>
  <si>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</si>
  <si>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</si>
  <si>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</si>
  <si>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</si>
  <si>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</si>
  <si>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</si>
  <si>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</si>
  <si>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</si>
  <si>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</si>
  <si>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</si>
  <si>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</si>
  <si>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</si>
  <si>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</si>
  <si>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</si>
  <si>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</si>
  <si>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</si>
  <si>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</si>
  <si>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</si>
  <si>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</si>
  <si>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</si>
  <si>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</si>
  <si>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</si>
  <si>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</si>
  <si>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</si>
  <si>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</si>
  <si>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</si>
  <si>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</si>
  <si>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</si>
  <si>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</si>
  <si>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</si>
  <si>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</si>
  <si>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</si>
  <si>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</si>
  <si>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</si>
  <si>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</si>
  <si>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</si>
  <si>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</si>
  <si>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</si>
  <si>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</si>
  <si>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</si>
  <si>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</si>
  <si>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</si>
  <si>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</si>
  <si>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</si>
  <si>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</si>
  <si>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</si>
  <si>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</si>
  <si>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</si>
  <si>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</si>
  <si>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</si>
  <si>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</si>
  <si>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</si>
  <si>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</si>
  <si>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</si>
  <si>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</si>
  <si>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</si>
  <si>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</si>
  <si>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</si>
  <si>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</si>
  <si>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</si>
  <si>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</si>
  <si>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</si>
  <si>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</si>
  <si>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</si>
  <si>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</si>
  <si>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</si>
  <si>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</si>
  <si>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</si>
  <si>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</si>
  <si>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</si>
  <si>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</si>
  <si>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</si>
  <si>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</si>
  <si>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</si>
  <si>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</si>
  <si>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</si>
  <si>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</si>
  <si>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</si>
  <si>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</si>
  <si>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</si>
  <si>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</si>
  <si>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</si>
  <si>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</si>
  <si>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</si>
  <si>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</si>
  <si>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</si>
  <si>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</si>
  <si>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</si>
  <si>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</si>
  <si>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</si>
  <si>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</si>
  <si>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</si>
  <si>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</si>
  <si>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</si>
  <si>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</si>
  <si>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</si>
  <si>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</si>
  <si>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</si>
  <si>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</si>
  <si>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</si>
  <si>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</si>
  <si>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</si>
  <si>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</si>
  <si>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</si>
  <si>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</si>
  <si>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</si>
  <si>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</si>
  <si>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</si>
  <si>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</si>
  <si>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</si>
  <si>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</si>
  <si>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</si>
  <si>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</si>
  <si>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</si>
  <si>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</si>
  <si>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</si>
  <si>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</si>
  <si>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</si>
  <si>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</si>
  <si>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</si>
  <si>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</si>
  <si>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</si>
  <si>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</si>
  <si>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</si>
  <si>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</si>
  <si>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</si>
  <si>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</si>
  <si>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</si>
  <si>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</si>
  <si>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</si>
  <si>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</si>
  <si>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</si>
  <si>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</si>
  <si>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</si>
  <si>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</si>
  <si>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</si>
  <si>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</si>
  <si>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</si>
  <si>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</si>
  <si>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</si>
  <si>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</si>
  <si>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</si>
  <si>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</si>
  <si>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</si>
  <si>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</si>
  <si>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</si>
  <si>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</si>
  <si>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</si>
  <si>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</si>
  <si>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</si>
  <si>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</si>
  <si>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</si>
  <si>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</si>
  <si>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</si>
  <si>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</si>
  <si>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</si>
  <si>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</si>
  <si>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</si>
  <si>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</si>
  <si>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</si>
  <si>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</si>
  <si>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</si>
  <si>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</si>
  <si>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</si>
  <si>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</si>
  <si>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</si>
  <si>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</si>
  <si>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</si>
  <si>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</si>
  <si>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</si>
  <si>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</si>
  <si>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</si>
  <si>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</si>
  <si>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</si>
  <si>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</si>
  <si>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</si>
  <si>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</si>
  <si>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</si>
  <si>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</si>
  <si>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</si>
  <si>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</si>
  <si>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</si>
  <si>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</si>
  <si>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</si>
  <si>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</si>
  <si>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</si>
  <si>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</si>
  <si>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</si>
  <si>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</si>
  <si>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</si>
  <si>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</si>
  <si>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</si>
  <si>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</si>
  <si>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</si>
  <si>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</si>
  <si>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</si>
  <si>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</si>
  <si>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</si>
  <si>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</si>
  <si>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</si>
  <si>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</si>
  <si>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</si>
  <si>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</si>
  <si>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</si>
  <si>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</si>
  <si>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</si>
  <si>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</si>
  <si>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</si>
  <si>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</si>
  <si>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</si>
  <si>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</si>
  <si>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</si>
  <si>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</si>
  <si>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</si>
  <si>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</si>
  <si>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</si>
  <si>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</si>
  <si>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</si>
  <si>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</si>
  <si>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</si>
  <si>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</si>
  <si>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</si>
  <si>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</si>
  <si>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</si>
  <si>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</si>
  <si>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</si>
  <si>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</si>
  <si>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</si>
  <si>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</si>
  <si>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</si>
  <si>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</si>
  <si>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</si>
  <si>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</si>
  <si>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</si>
  <si>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</si>
  <si>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</si>
  <si>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</si>
  <si>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</si>
  <si>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</si>
  <si>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</si>
  <si>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</si>
  <si>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</si>
  <si>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</si>
  <si>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</si>
  <si>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</si>
  <si>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</si>
  <si>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</si>
  <si>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</si>
  <si>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</si>
  <si>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</si>
  <si>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</si>
  <si>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</si>
  <si>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</si>
  <si>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</si>
  <si>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</si>
  <si>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</si>
  <si>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</si>
  <si>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</si>
  <si>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</si>
  <si>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</si>
  <si>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</si>
  <si>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</si>
  <si>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</si>
  <si>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</si>
  <si>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</si>
  <si>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</si>
  <si>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</si>
  <si>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</si>
  <si>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</si>
  <si>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</si>
  <si>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</si>
  <si>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</si>
  <si>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</si>
  <si>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</si>
  <si>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</si>
  <si>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</si>
  <si>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</si>
  <si>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</si>
  <si>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</si>
  <si>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</si>
  <si>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</si>
  <si>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</si>
  <si>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</si>
  <si>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</si>
  <si>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</si>
  <si>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</si>
  <si>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</si>
  <si>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</si>
  <si>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</si>
  <si>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</si>
  <si>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</si>
  <si>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</si>
  <si>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</si>
  <si>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</si>
  <si>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</si>
  <si>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</si>
  <si>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</si>
  <si>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</si>
  <si>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</si>
  <si>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</si>
  <si>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</si>
  <si>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</si>
  <si>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</si>
  <si>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</si>
  <si>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</si>
  <si>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</si>
  <si>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</si>
  <si>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</si>
  <si>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</si>
  <si>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</si>
  <si>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</si>
  <si>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</si>
  <si>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</si>
  <si>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</si>
  <si>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</si>
  <si>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</si>
  <si>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</si>
  <si>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</si>
  <si>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</si>
  <si>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</si>
  <si>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</si>
  <si>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</si>
  <si>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</si>
  <si>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</si>
  <si>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</si>
  <si>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</si>
  <si>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</si>
  <si>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</si>
  <si>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</si>
  <si>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</si>
  <si>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</si>
  <si>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</si>
  <si>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</si>
  <si>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</si>
  <si>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</si>
  <si>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</si>
  <si>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</si>
  <si>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</si>
  <si>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</si>
  <si>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</si>
  <si>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</si>
  <si>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</si>
  <si>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</si>
  <si>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</si>
  <si>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</si>
  <si>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</si>
  <si>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</si>
  <si>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</si>
  <si>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</si>
  <si>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</si>
  <si>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</si>
  <si>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</si>
  <si>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</si>
  <si>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</si>
  <si>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</si>
  <si>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</si>
  <si>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</si>
  <si>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</si>
  <si>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</si>
  <si>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</si>
  <si>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</si>
  <si>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</si>
  <si>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</si>
  <si>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</si>
  <si>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</si>
  <si>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</si>
  <si>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</si>
  <si>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</si>
  <si>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</si>
  <si>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</si>
  <si>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</si>
  <si>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</si>
  <si>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</si>
  <si>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</si>
  <si>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</si>
  <si>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</si>
  <si>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</si>
  <si>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</si>
  <si>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</si>
  <si>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</si>
  <si>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</si>
  <si>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</si>
  <si>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</si>
  <si>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</si>
  <si>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</si>
  <si>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</si>
  <si>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</si>
  <si>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</si>
  <si>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</si>
  <si>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</si>
  <si>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</si>
  <si>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</si>
  <si>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</si>
  <si>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</si>
  <si>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</si>
  <si>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</si>
  <si>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</si>
  <si>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</si>
  <si>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</si>
  <si>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</si>
  <si>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</si>
  <si>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</si>
  <si>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</si>
  <si>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</si>
  <si>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</si>
  <si>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</si>
  <si>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</si>
  <si>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</si>
  <si>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</si>
  <si>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</si>
  <si>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</si>
  <si>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</si>
  <si>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</si>
  <si>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</si>
  <si>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</si>
  <si>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</si>
  <si>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</si>
  <si>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</si>
  <si>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</si>
  <si>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</si>
  <si>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</si>
  <si>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</si>
  <si>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</si>
  <si>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</si>
  <si>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</si>
  <si>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</si>
  <si>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</si>
  <si>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</si>
  <si>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</si>
  <si>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</si>
  <si>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</si>
  <si>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</si>
  <si>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</si>
  <si>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</si>
  <si>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</si>
  <si>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</si>
  <si>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</si>
  <si>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</si>
  <si>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</si>
  <si>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</si>
  <si>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</si>
  <si>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</si>
  <si>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</si>
  <si>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</si>
  <si>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</si>
  <si>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</si>
  <si>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</si>
  <si>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</si>
  <si>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</si>
  <si>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</si>
  <si>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</si>
  <si>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</si>
  <si>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</si>
  <si>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</si>
  <si>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</si>
  <si>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</si>
  <si>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</si>
  <si>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</si>
  <si>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</si>
  <si>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</si>
  <si>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</si>
  <si>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</si>
  <si>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</si>
  <si>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</si>
  <si>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</si>
  <si>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</si>
  <si>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</si>
  <si>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</si>
  <si>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</si>
  <si>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</si>
  <si>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</si>
  <si>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</si>
  <si>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</si>
  <si>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</si>
  <si>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</si>
  <si>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</si>
  <si>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</si>
  <si>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</si>
  <si>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</si>
  <si>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</si>
  <si>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</si>
  <si>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</si>
  <si>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</si>
  <si>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</si>
  <si>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</si>
  <si>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</si>
  <si>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</si>
  <si>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</si>
  <si>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</si>
  <si>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</si>
  <si>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</si>
  <si>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</si>
  <si>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</si>
  <si>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</si>
  <si>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</si>
  <si>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</si>
  <si>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</si>
  <si>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</si>
  <si>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</si>
  <si>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</si>
  <si>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</si>
  <si>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</si>
  <si>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</si>
  <si>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</si>
  <si>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</si>
  <si>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</si>
  <si>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</si>
  <si>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</si>
  <si>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</si>
  <si>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</si>
  <si>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</si>
  <si>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</si>
  <si>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</si>
  <si>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</si>
  <si>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</si>
  <si>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</si>
  <si>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</si>
  <si>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</si>
  <si>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</si>
  <si>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</si>
  <si>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</si>
  <si>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</si>
  <si>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</si>
  <si>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</si>
  <si>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</si>
  <si>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</si>
  <si>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</si>
  <si>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</si>
  <si>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</si>
  <si>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</si>
  <si>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</si>
  <si>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</si>
  <si>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</si>
  <si>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</si>
  <si>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</si>
  <si>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</si>
  <si>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</si>
  <si>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</si>
  <si>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</si>
  <si>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</si>
  <si>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</si>
  <si>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</si>
  <si>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</si>
  <si>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</si>
  <si>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</si>
  <si>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</si>
  <si>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</si>
  <si>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</si>
  <si>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</si>
  <si>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</si>
  <si>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</si>
  <si>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</si>
  <si>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</si>
  <si>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</si>
  <si>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</si>
  <si>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</si>
  <si>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</si>
  <si>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</si>
  <si>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</si>
  <si>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</si>
  <si>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</si>
  <si>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</si>
  <si>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</si>
  <si>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</si>
  <si>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</si>
  <si>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</si>
  <si>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</si>
  <si>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</si>
  <si>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</si>
  <si>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</si>
  <si>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</si>
  <si>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</si>
  <si>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</si>
  <si>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</si>
  <si>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</si>
  <si>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</si>
  <si>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</si>
  <si>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</si>
  <si>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</si>
  <si>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</si>
  <si>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</si>
  <si>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</si>
  <si>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</si>
  <si>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</si>
  <si>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</si>
  <si>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</si>
  <si>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</si>
  <si>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</si>
  <si>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</si>
  <si>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</si>
  <si>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</si>
  <si>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</si>
  <si>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</si>
  <si>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</si>
  <si>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</si>
  <si>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</si>
  <si>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</si>
  <si>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</si>
  <si>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</si>
  <si>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</si>
  <si>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</si>
  <si>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</si>
  <si>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</si>
  <si>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</si>
  <si>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</si>
  <si>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</si>
  <si>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</si>
  <si>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</si>
  <si>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</si>
  <si>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</si>
  <si>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</si>
  <si>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</si>
  <si>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</si>
  <si>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</si>
  <si>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</si>
  <si>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</si>
  <si>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</si>
  <si>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</si>
  <si>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</si>
  <si>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</si>
  <si>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</si>
  <si>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</si>
  <si>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</si>
  <si>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</si>
  <si>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</si>
  <si>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</si>
  <si>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</si>
  <si>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</si>
  <si>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</si>
  <si>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</si>
  <si>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</si>
  <si>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</si>
  <si>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</si>
  <si>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</si>
  <si>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</si>
  <si>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</si>
  <si>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</si>
  <si>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</si>
  <si>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</si>
  <si>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</si>
  <si>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</si>
  <si>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</si>
  <si>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</si>
  <si>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</si>
  <si>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</si>
  <si>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</si>
  <si>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</si>
  <si>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</si>
  <si>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</si>
  <si>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</si>
  <si>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</si>
  <si>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</si>
  <si>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</si>
  <si>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</si>
  <si>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</si>
  <si>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</si>
  <si>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</si>
  <si>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</si>
  <si>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</si>
  <si>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</si>
  <si>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</si>
  <si>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</si>
  <si>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</si>
  <si>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</si>
  <si>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</si>
  <si>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</si>
  <si>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</si>
  <si>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</si>
  <si>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</si>
  <si>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</si>
  <si>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</si>
  <si>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</si>
  <si>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</si>
  <si>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</si>
  <si>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</si>
  <si>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</si>
  <si>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</si>
  <si>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</si>
  <si>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</si>
  <si>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</si>
  <si>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</si>
  <si>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</si>
  <si>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</si>
  <si>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</si>
  <si>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</si>
  <si>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</si>
  <si>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</si>
  <si>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</si>
  <si>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</si>
  <si>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</si>
  <si>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</si>
  <si>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</si>
  <si>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</si>
  <si>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</si>
  <si>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</si>
  <si>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</si>
  <si>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</si>
  <si>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</si>
  <si>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</si>
  <si>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</si>
  <si>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</si>
  <si>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</si>
  <si>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</si>
  <si>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</si>
  <si>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</si>
  <si>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</si>
  <si>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</si>
  <si>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</si>
  <si>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</si>
  <si>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</si>
  <si>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</si>
  <si>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</si>
  <si>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</si>
  <si>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</si>
  <si>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</si>
  <si>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</si>
  <si>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</si>
  <si>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</si>
  <si>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</si>
  <si>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</si>
  <si>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</si>
  <si>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</si>
  <si>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</si>
  <si>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</si>
  <si>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</si>
  <si>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</si>
  <si>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</si>
  <si>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</si>
  <si>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</si>
  <si>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</si>
  <si>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</si>
  <si>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</si>
  <si>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</si>
  <si>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</si>
  <si>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</si>
  <si>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</si>
  <si>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</si>
  <si>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</si>
  <si>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</si>
  <si>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</si>
  <si>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</si>
  <si>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</si>
  <si>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</si>
  <si>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</si>
  <si>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</si>
  <si>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</si>
  <si>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</si>
  <si>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</si>
  <si>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</si>
  <si>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</si>
  <si>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</si>
  <si>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</si>
  <si>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</si>
  <si>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</si>
  <si>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</si>
  <si>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</si>
  <si>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</si>
  <si>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</si>
  <si>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</si>
  <si>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</si>
  <si>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</si>
  <si>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</si>
  <si>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</si>
  <si>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</si>
  <si>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</si>
  <si>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</si>
  <si>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</si>
  <si>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</si>
  <si>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</si>
  <si>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</si>
  <si>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</si>
  <si>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</si>
  <si>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</si>
  <si>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</si>
  <si>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</si>
  <si>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</si>
  <si>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</si>
  <si>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</si>
  <si>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</si>
  <si>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</si>
  <si>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</si>
  <si>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</si>
  <si>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</si>
  <si>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</si>
  <si>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</si>
  <si>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</si>
  <si>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</si>
  <si>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</si>
  <si>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</si>
  <si>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</si>
  <si>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</si>
  <si>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</si>
  <si>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</si>
  <si>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</si>
  <si>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</si>
  <si>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</si>
  <si>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</si>
  <si>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</si>
  <si>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</si>
  <si>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</si>
  <si>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</si>
  <si>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</si>
  <si>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</si>
  <si>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</si>
  <si>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</si>
  <si>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</si>
  <si>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</si>
  <si>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</si>
  <si>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</si>
  <si>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</si>
  <si>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</si>
  <si>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</si>
  <si>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</si>
  <si>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</si>
  <si>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</si>
  <si>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</si>
  <si>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</si>
  <si>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</si>
  <si>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</si>
  <si>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</si>
  <si>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</si>
  <si>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</si>
  <si>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</si>
  <si>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</si>
  <si>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</si>
  <si>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</si>
  <si>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</si>
  <si>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</si>
  <si>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</si>
  <si>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</si>
  <si>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</si>
  <si>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</si>
  <si>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</si>
  <si>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</si>
  <si>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</si>
  <si>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</si>
  <si>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</si>
  <si>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</si>
  <si>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</si>
  <si>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</si>
  <si>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</si>
  <si>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</si>
  <si>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</si>
  <si>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</si>
  <si>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</si>
  <si>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</si>
  <si>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</si>
  <si>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</si>
  <si>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</si>
  <si>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</si>
  <si>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</si>
  <si>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</si>
  <si>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</si>
  <si>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</si>
  <si>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</si>
  <si>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</si>
  <si>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</si>
  <si>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</si>
  <si>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</si>
  <si>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</si>
  <si>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</si>
  <si>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</si>
  <si>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</si>
  <si>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</si>
  <si>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</si>
  <si>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</si>
  <si>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</si>
  <si>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</si>
  <si>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</si>
  <si>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</si>
  <si>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</si>
  <si>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</si>
  <si>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</si>
  <si>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</si>
  <si>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</si>
  <si>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</si>
  <si>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</si>
  <si>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</si>
  <si>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</si>
  <si>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</si>
  <si>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</si>
  <si>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</si>
  <si>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</si>
  <si>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</si>
  <si>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</si>
  <si>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</si>
  <si>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</si>
  <si>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</si>
  <si>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</si>
  <si>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</si>
  <si>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</si>
  <si>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</si>
  <si>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</si>
  <si>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</si>
  <si>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</si>
  <si>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</si>
  <si>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</si>
  <si>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</si>
  <si>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</si>
  <si>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</si>
  <si>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</si>
  <si>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</si>
  <si>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</si>
  <si>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</si>
  <si>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</si>
  <si>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</si>
  <si>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</si>
  <si>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</si>
  <si>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</si>
  <si>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</si>
  <si>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</si>
  <si>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</si>
  <si>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</si>
  <si>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</si>
  <si>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</si>
  <si>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</si>
  <si>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</si>
  <si>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</si>
  <si>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</si>
  <si>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</si>
  <si>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</si>
  <si>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</si>
  <si>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</si>
  <si>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</si>
  <si>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</si>
  <si>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</si>
  <si>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</si>
  <si>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</si>
  <si>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</si>
  <si>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</si>
  <si>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</si>
  <si>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</si>
  <si>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</si>
  <si>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</si>
  <si>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</si>
  <si>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</si>
  <si>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</si>
  <si>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</si>
  <si>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</si>
  <si>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</si>
  <si>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</si>
  <si>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</si>
  <si>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</si>
  <si>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</si>
  <si>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</si>
  <si>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</si>
  <si>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</si>
  <si>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</si>
  <si>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</si>
  <si>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</si>
  <si>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</si>
  <si>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</si>
  <si>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</si>
  <si>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</si>
  <si>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</si>
  <si>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</si>
  <si>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</si>
  <si>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</si>
  <si>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</si>
  <si>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</si>
  <si>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</si>
  <si>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</si>
  <si>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</si>
  <si>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</si>
  <si>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</si>
  <si>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</si>
  <si>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</si>
  <si>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</si>
  <si>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</si>
  <si>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</si>
  <si>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</si>
  <si>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</si>
  <si>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</si>
  <si>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</si>
  <si>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</si>
  <si>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</si>
  <si>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</si>
  <si>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</si>
  <si>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</si>
  <si>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</si>
  <si>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</si>
  <si>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</si>
  <si>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</si>
  <si>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</si>
  <si>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</si>
  <si>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</si>
  <si>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</si>
  <si>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</si>
  <si>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</si>
  <si>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</si>
  <si>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</si>
  <si>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</si>
  <si>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</si>
  <si>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</si>
  <si>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</si>
  <si>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</si>
  <si>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</si>
  <si>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</si>
  <si>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</si>
  <si>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</si>
  <si>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</si>
  <si>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</si>
  <si>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</si>
  <si>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</si>
  <si>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</si>
  <si>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</si>
  <si>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</si>
  <si>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</si>
  <si>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</si>
  <si>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</si>
  <si>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</si>
  <si>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</si>
  <si>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</si>
  <si>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</si>
  <si>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</si>
  <si>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</si>
  <si>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</si>
  <si>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</si>
  <si>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</si>
  <si>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</si>
  <si>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</si>
  <si>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</si>
  <si>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</si>
  <si>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</si>
  <si>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</si>
  <si>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</si>
  <si>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</si>
  <si>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</si>
  <si>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</si>
  <si>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</si>
  <si>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</si>
  <si>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</si>
  <si>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</si>
  <si>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</si>
  <si>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</si>
  <si>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</si>
  <si>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</si>
  <si>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</si>
  <si>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</si>
  <si>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</si>
  <si>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</si>
  <si>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</si>
  <si>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</si>
  <si>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</si>
  <si>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</si>
  <si>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</si>
  <si>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</si>
  <si>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</si>
  <si>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</si>
  <si>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</si>
  <si>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</si>
  <si>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</si>
  <si>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</si>
  <si>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</si>
  <si>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</si>
  <si>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</si>
  <si>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</si>
  <si>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</si>
  <si>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</si>
  <si>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</si>
  <si>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</si>
  <si>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</si>
  <si>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</si>
  <si>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</si>
  <si>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</si>
  <si>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</si>
  <si>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</si>
  <si>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</si>
  <si>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</si>
  <si>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</si>
  <si>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</si>
  <si>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</si>
  <si>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</si>
  <si>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</si>
  <si>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</si>
  <si>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</si>
  <si>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</si>
  <si>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</si>
  <si>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</si>
  <si>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</si>
  <si>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</si>
  <si>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</si>
  <si>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</si>
  <si>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</si>
  <si>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</si>
  <si>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</si>
  <si>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</si>
  <si>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</si>
  <si>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</si>
  <si>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</si>
  <si>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</si>
  <si>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</si>
  <si>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</si>
  <si>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</si>
  <si>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</si>
  <si>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</si>
  <si>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</si>
  <si>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</si>
  <si>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</si>
  <si>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</si>
  <si>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</si>
  <si>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</si>
  <si>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</si>
  <si>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</si>
  <si>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</si>
  <si>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</si>
  <si>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</si>
  <si>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</si>
  <si>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</si>
  <si>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</si>
  <si>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</si>
  <si>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</si>
  <si>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</si>
  <si>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</si>
  <si>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</si>
  <si>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</si>
  <si>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</si>
  <si>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</si>
  <si>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</si>
  <si>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</si>
  <si>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</si>
  <si>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</si>
  <si>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</si>
  <si>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</si>
  <si>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</si>
  <si>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</si>
  <si>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</si>
  <si>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</si>
  <si>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</si>
  <si>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</si>
  <si>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</si>
  <si>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</si>
  <si>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</si>
  <si>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</si>
  <si>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</si>
  <si>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</si>
  <si>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</si>
  <si>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</si>
  <si>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</si>
  <si>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</si>
  <si>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</si>
  <si>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</si>
  <si>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</si>
  <si>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</si>
  <si>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</si>
  <si>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</si>
  <si>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</si>
  <si>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</si>
  <si>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</si>
  <si>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</si>
  <si>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</si>
  <si>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</si>
  <si>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</si>
  <si>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</si>
  <si>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</si>
  <si>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</si>
  <si>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</si>
  <si>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</si>
  <si>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</si>
  <si>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</si>
  <si>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</si>
  <si>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</si>
  <si>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</si>
  <si>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</si>
  <si>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</si>
  <si>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</si>
  <si>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</si>
  <si>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</si>
  <si>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</si>
  <si>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</si>
  <si>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</si>
  <si>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</si>
  <si>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</si>
  <si>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</si>
  <si>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</si>
  <si>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</si>
  <si>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</si>
  <si>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</si>
  <si>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</si>
  <si>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</si>
  <si>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</si>
  <si>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</si>
  <si>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</si>
  <si>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</si>
  <si>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</si>
  <si>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</si>
  <si>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</si>
  <si>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</si>
  <si>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</si>
  <si>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</si>
  <si>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</si>
  <si>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</si>
  <si>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</si>
  <si>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</si>
  <si>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</si>
  <si>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</si>
  <si>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</si>
  <si>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</si>
  <si>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</si>
  <si>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</si>
  <si>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</si>
  <si>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</si>
  <si>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</si>
  <si>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</si>
  <si>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</si>
  <si>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</si>
  <si>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</si>
  <si>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</si>
  <si>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</si>
  <si>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</si>
  <si>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</si>
  <si>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</si>
  <si>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</si>
  <si>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</si>
  <si>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</si>
  <si>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</si>
  <si>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</si>
  <si>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</si>
  <si>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</si>
  <si>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</si>
  <si>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</si>
  <si>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</si>
  <si>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</si>
  <si>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</si>
  <si>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</si>
  <si>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</si>
  <si>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</si>
  <si>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</si>
  <si>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</si>
  <si>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</si>
  <si>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</si>
  <si>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</si>
  <si>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</si>
  <si>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</si>
  <si>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</si>
  <si>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</si>
  <si>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</si>
  <si>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</si>
  <si>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</si>
  <si>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</si>
  <si>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</si>
  <si>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</si>
  <si>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</si>
  <si>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</si>
  <si>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</si>
  <si>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</si>
  <si>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</si>
  <si>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</si>
  <si>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</si>
  <si>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</si>
  <si>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</si>
  <si>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</si>
  <si>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</si>
  <si>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</si>
  <si>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</si>
  <si>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</si>
  <si>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</si>
  <si>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</si>
  <si>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</si>
  <si>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</si>
  <si>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</si>
  <si>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</si>
  <si>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</si>
  <si>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</si>
  <si>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</si>
  <si>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</si>
  <si>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</si>
  <si>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</si>
  <si>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</si>
  <si>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</si>
  <si>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</si>
  <si>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</si>
  <si>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</si>
  <si>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</si>
  <si>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</si>
  <si>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</si>
  <si>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</si>
  <si>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</si>
  <si>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</si>
  <si>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</si>
  <si>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</si>
  <si>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</si>
  <si>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</si>
  <si>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</si>
  <si>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</si>
  <si>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</si>
  <si>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</si>
  <si>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</si>
  <si>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</si>
  <si>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</si>
  <si>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</si>
  <si>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</si>
  <si>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</si>
  <si>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</si>
  <si>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</si>
  <si>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</si>
  <si>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</si>
  <si>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</si>
  <si>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</si>
  <si>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</si>
  <si>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</si>
  <si>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</si>
  <si>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</si>
  <si>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</si>
  <si>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</si>
  <si>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</si>
  <si>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</si>
  <si>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</si>
  <si>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</si>
  <si>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</si>
  <si>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</si>
  <si>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</si>
  <si>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</si>
  <si>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</si>
  <si>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</si>
  <si>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</si>
  <si>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</si>
  <si>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</si>
  <si>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</si>
  <si>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</si>
  <si>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</si>
  <si>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</si>
  <si>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</si>
  <si>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</si>
  <si>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</si>
  <si>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</si>
  <si>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</si>
  <si>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</si>
  <si>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</si>
  <si>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</si>
  <si>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</si>
  <si>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</si>
  <si>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</si>
  <si>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</si>
  <si>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</si>
  <si>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</si>
  <si>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</si>
  <si>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</si>
  <si>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</si>
  <si>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</si>
  <si>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</si>
  <si>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</si>
  <si>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</si>
  <si>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</si>
  <si>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</si>
  <si>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</si>
  <si>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</si>
  <si>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</si>
  <si>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</si>
  <si>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</si>
  <si>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</si>
  <si>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</si>
  <si>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</si>
  <si>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</si>
  <si>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</si>
  <si>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</si>
  <si>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</si>
  <si>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</si>
  <si>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</si>
  <si>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</si>
  <si>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</si>
  <si>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</si>
  <si>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</si>
  <si>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</si>
  <si>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</si>
  <si>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</si>
  <si>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</si>
  <si>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</si>
  <si>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</si>
  <si>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</si>
  <si>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</si>
  <si>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</si>
  <si>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</si>
  <si>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</si>
  <si>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</si>
  <si>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</si>
  <si>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</si>
  <si>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</si>
  <si>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</si>
  <si>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</si>
  <si>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</si>
  <si>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</si>
  <si>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</si>
  <si>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</si>
  <si>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</si>
  <si>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</si>
  <si>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</si>
  <si>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</si>
  <si>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</si>
  <si>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</si>
  <si>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</si>
  <si>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</si>
  <si>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</si>
  <si>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</si>
  <si>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</si>
  <si>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</si>
  <si>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</si>
  <si>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</si>
  <si>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</si>
  <si>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</si>
  <si>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</si>
  <si>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</si>
  <si>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</si>
  <si>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</si>
  <si>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</si>
  <si>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</si>
  <si>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</si>
  <si>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</si>
  <si>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</si>
  <si>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</si>
  <si>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</si>
  <si>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</si>
  <si>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</si>
  <si>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</si>
  <si>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</si>
  <si>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</si>
  <si>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</si>
  <si>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</si>
  <si>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</si>
  <si>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</si>
  <si>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</si>
  <si>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</si>
  <si>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</si>
  <si>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</si>
  <si>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</si>
  <si>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</si>
  <si>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</si>
  <si>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</si>
  <si>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</si>
  <si>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</si>
  <si>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</si>
  <si>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</si>
  <si>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</si>
  <si>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</si>
  <si>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</si>
  <si>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</si>
  <si>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</si>
  <si>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</si>
  <si>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</si>
  <si>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</si>
  <si>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</si>
  <si>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</si>
  <si>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</si>
  <si>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</si>
  <si>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</si>
  <si>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</si>
  <si>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</si>
  <si>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</si>
  <si>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</si>
  <si>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</si>
  <si>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</si>
  <si>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</si>
  <si>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</si>
  <si>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</si>
  <si>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</si>
  <si>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</si>
  <si>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</si>
  <si>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</si>
  <si>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</si>
  <si>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</si>
  <si>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</si>
  <si>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</si>
  <si>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</si>
  <si>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</si>
  <si>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</si>
  <si>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</si>
  <si>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</si>
  <si>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</si>
  <si>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</si>
  <si>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</si>
  <si>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</si>
  <si>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</si>
  <si>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</si>
  <si>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</si>
  <si>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</si>
  <si>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</si>
  <si>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</si>
  <si>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</si>
  <si>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</si>
  <si>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</si>
  <si>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</si>
  <si>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</si>
  <si>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</si>
  <si>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</si>
  <si>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</si>
  <si>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</si>
  <si>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</si>
  <si>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</si>
  <si>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</si>
  <si>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</si>
  <si>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</si>
  <si>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</si>
  <si>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</si>
  <si>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</si>
  <si>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</si>
  <si>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</si>
  <si>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</si>
  <si>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</si>
  <si>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</si>
  <si>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</si>
  <si>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</si>
  <si>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</si>
  <si>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</si>
  <si>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</si>
  <si>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</si>
  <si>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</si>
  <si>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</si>
  <si>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</si>
  <si>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</si>
  <si>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</si>
  <si>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</si>
  <si>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</si>
  <si>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</si>
  <si>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</si>
  <si>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</si>
  <si>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</si>
  <si>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</si>
  <si>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</si>
  <si>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</si>
  <si>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</si>
  <si>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</si>
  <si>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</si>
  <si>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</si>
  <si>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</si>
  <si>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</si>
  <si>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</si>
  <si>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</si>
  <si>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</si>
  <si>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</si>
  <si>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</si>
  <si>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</si>
  <si>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</si>
  <si>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</si>
  <si>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</si>
  <si>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</si>
  <si>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</si>
  <si>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</si>
  <si>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</si>
  <si>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</si>
  <si>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</si>
  <si>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</si>
  <si>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</si>
  <si>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</si>
  <si>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</si>
  <si>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</si>
  <si>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</si>
  <si>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</si>
  <si>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</si>
  <si>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</si>
  <si>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</si>
  <si>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</si>
  <si>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</si>
  <si>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</si>
  <si>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</si>
  <si>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</si>
  <si>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</si>
  <si>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</si>
  <si>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</si>
  <si>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</si>
  <si>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</si>
  <si>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</si>
  <si>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</si>
  <si>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</si>
  <si>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</si>
  <si>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</si>
  <si>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</si>
  <si>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</si>
  <si>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</si>
  <si>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</si>
  <si>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</si>
  <si>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</si>
  <si>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</si>
  <si>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</si>
  <si>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</si>
  <si>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</si>
  <si>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</si>
  <si>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</si>
  <si>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</si>
  <si>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</si>
  <si>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</si>
  <si>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</si>
  <si>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</si>
  <si>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</si>
  <si>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</si>
  <si>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</si>
  <si>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</si>
  <si>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</si>
  <si>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</si>
  <si>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</si>
  <si>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</si>
  <si>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</si>
  <si>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</si>
  <si>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</si>
  <si>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</si>
  <si>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</si>
  <si>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</si>
  <si>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</si>
  <si>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</si>
  <si>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</si>
  <si>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</si>
  <si>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</si>
  <si>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</si>
  <si>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</si>
  <si>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</si>
  <si>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</si>
  <si>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</si>
  <si>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</si>
  <si>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</si>
  <si>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</si>
  <si>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</si>
  <si>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</si>
  <si>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</si>
  <si>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</si>
  <si>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</si>
  <si>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</si>
  <si>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</si>
  <si>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</si>
  <si>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</si>
  <si>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</si>
  <si>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</si>
  <si>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</si>
  <si>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</si>
  <si>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</si>
  <si>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</si>
  <si>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</si>
  <si>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</si>
  <si>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</si>
  <si>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</si>
  <si>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</si>
  <si>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</si>
  <si>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</si>
  <si>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</si>
  <si>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</si>
  <si>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</si>
  <si>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</si>
  <si>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</si>
  <si>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</si>
  <si>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</si>
  <si>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</si>
  <si>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</si>
  <si>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</si>
  <si>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</si>
  <si>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</si>
  <si>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</si>
  <si>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</si>
  <si>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</si>
  <si>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</si>
  <si>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</si>
  <si>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</si>
  <si>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</si>
  <si>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</si>
  <si>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</si>
  <si>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</si>
  <si>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</si>
  <si>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</si>
  <si>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</si>
  <si>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</si>
  <si>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</si>
  <si>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</si>
  <si>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</si>
  <si>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</si>
  <si>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</si>
  <si>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</si>
  <si>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</si>
  <si>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</si>
  <si>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</si>
  <si>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</si>
  <si>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</si>
  <si>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</si>
  <si>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</si>
  <si>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</si>
  <si>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</si>
  <si>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</si>
  <si>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</si>
  <si>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</si>
  <si>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</si>
  <si>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</si>
  <si>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</si>
  <si>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</si>
  <si>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</si>
  <si>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</si>
  <si>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</si>
  <si>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</si>
  <si>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</si>
  <si>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</si>
  <si>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</si>
  <si>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</si>
  <si>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</si>
  <si>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</si>
  <si>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</si>
  <si>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</si>
  <si>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</si>
  <si>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</si>
  <si>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</si>
  <si>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</si>
  <si>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</si>
  <si>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</si>
  <si>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</si>
  <si>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</si>
  <si>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</si>
  <si>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</si>
  <si>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</si>
  <si>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</si>
  <si>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</si>
  <si>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</si>
  <si>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</si>
  <si>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</si>
  <si>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</si>
  <si>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</si>
  <si>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</si>
  <si>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</si>
  <si>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</si>
  <si>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</si>
  <si>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</si>
  <si>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</si>
  <si>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</si>
  <si>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</si>
  <si>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</si>
  <si>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</si>
  <si>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</si>
  <si>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</si>
  <si>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</si>
  <si>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</si>
  <si>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</si>
  <si>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</si>
  <si>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</si>
  <si>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</si>
  <si>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</si>
  <si>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</si>
  <si>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</si>
  <si>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</si>
  <si>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</si>
  <si>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</si>
  <si>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</si>
  <si>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</si>
  <si>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</si>
  <si>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</si>
  <si>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</si>
  <si>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</si>
  <si>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</si>
  <si>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</si>
  <si>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</si>
  <si>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</si>
  <si>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</si>
  <si>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</si>
  <si>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</si>
  <si>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</si>
  <si>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</si>
  <si>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</si>
  <si>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</si>
  <si>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</si>
  <si>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</si>
  <si>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</si>
  <si>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</si>
  <si>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</si>
  <si>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</si>
  <si>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</si>
  <si>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</si>
  <si>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</si>
  <si>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</si>
  <si>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</si>
  <si>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</si>
  <si>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</si>
  <si>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</si>
  <si>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</si>
  <si>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</si>
  <si>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</si>
  <si>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</si>
  <si>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</si>
  <si>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</si>
  <si>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</si>
  <si>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</si>
  <si>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</si>
  <si>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</si>
  <si>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</si>
  <si>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</si>
  <si>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</si>
  <si>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</si>
  <si>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</si>
  <si>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</si>
  <si>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</si>
  <si>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</si>
  <si>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</si>
  <si>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</si>
  <si>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</si>
  <si>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</si>
  <si>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</si>
  <si>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</si>
  <si>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</si>
  <si>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</si>
  <si>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</si>
  <si>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</si>
  <si>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</si>
  <si>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</si>
  <si>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</si>
  <si>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</si>
  <si>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</si>
  <si>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</si>
  <si>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</si>
  <si>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</si>
  <si>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</si>
  <si>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</si>
  <si>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</si>
  <si>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</si>
  <si>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</si>
  <si>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</si>
  <si>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</si>
  <si>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</si>
  <si>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</si>
  <si>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</si>
  <si>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</si>
  <si>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</si>
  <si>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</si>
  <si>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</si>
  <si>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</si>
  <si>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</si>
  <si>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</si>
  <si>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</si>
  <si>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</si>
  <si>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</si>
  <si>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</si>
  <si>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</si>
  <si>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</si>
  <si>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</si>
  <si>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</si>
  <si>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</si>
  <si>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</si>
  <si>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</si>
  <si>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</si>
  <si>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</si>
  <si>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</si>
  <si>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</si>
  <si>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</si>
  <si>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</si>
  <si>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</si>
  <si>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</si>
  <si>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</si>
  <si>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</si>
  <si>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</si>
  <si>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</si>
  <si>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</si>
  <si>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</si>
  <si>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</si>
  <si>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</si>
  <si>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</si>
  <si>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</si>
  <si>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</si>
  <si>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</si>
  <si>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</si>
  <si>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</si>
  <si>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</si>
  <si>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</si>
  <si>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</si>
  <si>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</si>
  <si>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</si>
  <si>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</si>
  <si>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</si>
  <si>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</si>
  <si>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</si>
  <si>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</si>
  <si>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</si>
  <si>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</si>
  <si>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</si>
  <si>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</si>
  <si>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</si>
  <si>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</si>
  <si>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</si>
  <si>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</si>
  <si>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</si>
  <si>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</si>
  <si>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</si>
  <si>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</si>
  <si>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</si>
  <si>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</si>
  <si>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</si>
  <si>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</si>
  <si>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</si>
  <si>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</si>
  <si>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</si>
  <si>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</si>
  <si>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</si>
  <si>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</si>
  <si>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</si>
  <si>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</si>
  <si>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</si>
  <si>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</si>
  <si>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</si>
  <si>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</si>
  <si>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</si>
  <si>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</si>
  <si>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</si>
  <si>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</si>
  <si>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</si>
  <si>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</si>
  <si>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</si>
  <si>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</si>
  <si>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</si>
  <si>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</si>
  <si>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</si>
  <si>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</si>
  <si>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</si>
  <si>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</si>
  <si>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</si>
  <si>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</si>
  <si>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</si>
  <si>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</si>
  <si>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</si>
  <si>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</si>
  <si>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</si>
  <si>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</si>
  <si>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</si>
  <si>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</si>
  <si>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</si>
  <si>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</si>
  <si>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</si>
  <si>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</si>
  <si>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</si>
  <si>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</si>
  <si>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</si>
  <si>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</si>
  <si>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</si>
  <si>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</si>
  <si>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</si>
  <si>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</si>
  <si>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</si>
  <si>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</si>
  <si>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</si>
  <si>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</si>
  <si>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</si>
  <si>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</si>
  <si>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</si>
  <si>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</si>
  <si>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</si>
  <si>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</si>
  <si>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</si>
  <si>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</si>
  <si>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</si>
  <si>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</si>
  <si>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</si>
  <si>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</si>
  <si>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</si>
  <si>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</si>
  <si>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</si>
  <si>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</si>
  <si>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</si>
  <si>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</si>
  <si>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</si>
  <si>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</si>
  <si>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</si>
  <si>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</si>
  <si>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</si>
  <si>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</si>
  <si>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</si>
  <si>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</si>
  <si>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</si>
  <si>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</si>
  <si>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</si>
  <si>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</si>
  <si>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</si>
  <si>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</si>
  <si>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</si>
  <si>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</si>
  <si>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</si>
  <si>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</si>
  <si>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</si>
  <si>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</si>
  <si>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</si>
  <si>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</si>
  <si>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</si>
  <si>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</si>
  <si>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</si>
  <si>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</si>
  <si>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</si>
  <si>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</si>
  <si>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</si>
  <si>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</si>
  <si>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</si>
  <si>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</si>
  <si>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</si>
  <si>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</si>
  <si>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</si>
  <si>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</si>
  <si>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</si>
  <si>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</si>
  <si>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</si>
  <si>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</si>
  <si>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</si>
  <si>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</si>
  <si>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</si>
  <si>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</si>
  <si>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</si>
  <si>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</si>
  <si>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</si>
  <si>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</si>
  <si>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</si>
  <si>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</si>
  <si>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</si>
  <si>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</si>
  <si>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</si>
  <si>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</si>
  <si>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</si>
  <si>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</si>
  <si>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</si>
  <si>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</si>
  <si>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</si>
  <si>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</si>
  <si>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</si>
  <si>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</si>
  <si>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</si>
  <si>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</si>
  <si>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</si>
  <si>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</si>
  <si>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</si>
  <si>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</si>
  <si>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</si>
  <si>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</si>
  <si>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</si>
  <si>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</si>
  <si>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</si>
  <si>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</si>
  <si>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</si>
  <si>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</si>
  <si>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</si>
  <si>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</si>
  <si>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</si>
  <si>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</si>
  <si>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</si>
  <si>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</si>
  <si>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</si>
  <si>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</si>
  <si>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</si>
  <si>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</si>
  <si>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</si>
  <si>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</si>
  <si>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</si>
  <si>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</si>
  <si>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</si>
  <si>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</si>
  <si>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</si>
  <si>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</si>
  <si>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</si>
  <si>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</si>
  <si>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</si>
  <si>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</si>
  <si>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</si>
  <si>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</si>
  <si>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</si>
  <si>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</si>
  <si>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</si>
  <si>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</si>
  <si>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</si>
  <si>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</si>
  <si>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</si>
  <si>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</si>
  <si>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</si>
  <si>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</si>
  <si>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</si>
  <si>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</si>
  <si>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</si>
  <si>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</si>
  <si>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</si>
  <si>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</si>
  <si>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</si>
  <si>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</si>
  <si>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</si>
  <si>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</si>
  <si>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</si>
  <si>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</si>
  <si>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</si>
  <si>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</si>
  <si>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</si>
  <si>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</si>
  <si>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</si>
  <si>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</si>
  <si>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</si>
  <si>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</si>
  <si>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</si>
  <si>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</si>
  <si>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</si>
  <si>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</si>
  <si>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</si>
  <si>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</si>
  <si>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</si>
  <si>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</si>
  <si>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</si>
  <si>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</si>
  <si>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</si>
  <si>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</si>
  <si>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</si>
  <si>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</si>
  <si>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</si>
  <si>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</si>
  <si>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</si>
  <si>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</si>
  <si>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</si>
  <si>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</si>
  <si>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</si>
  <si>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</si>
  <si>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</si>
  <si>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</si>
  <si>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</si>
  <si>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</si>
  <si>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</si>
  <si>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</si>
  <si>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</si>
  <si>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</si>
  <si>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</si>
  <si>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</si>
  <si>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</si>
  <si>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</si>
  <si>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</si>
  <si>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</si>
  <si>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</si>
  <si>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</si>
  <si>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</si>
  <si>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</si>
  <si>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</si>
  <si>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</si>
  <si>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</si>
  <si>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</si>
  <si>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</si>
  <si>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</si>
  <si>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</si>
  <si>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</si>
  <si>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</si>
  <si>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</si>
  <si>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</si>
  <si>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</si>
  <si>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</si>
  <si>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</si>
  <si>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</si>
  <si>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</si>
  <si>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</si>
  <si>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</si>
  <si>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</si>
  <si>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</si>
  <si>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</si>
  <si>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</si>
  <si>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</si>
  <si>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</si>
  <si>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</si>
  <si>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</si>
  <si>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</si>
  <si>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</si>
  <si>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</si>
  <si>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</si>
  <si>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</si>
  <si>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</si>
  <si>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</si>
  <si>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</si>
  <si>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</si>
  <si>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</si>
  <si>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</si>
  <si>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</si>
  <si>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</si>
  <si>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</si>
  <si>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</si>
  <si>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</si>
  <si>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</si>
  <si>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</si>
  <si>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</si>
  <si>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</si>
  <si>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</si>
  <si>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</si>
  <si>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</si>
  <si>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</si>
  <si>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</si>
  <si>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</si>
  <si>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</si>
  <si>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</si>
  <si>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</si>
  <si>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</si>
  <si>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</si>
  <si>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</si>
  <si>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</si>
  <si>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</si>
  <si>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</si>
  <si>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</si>
  <si>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</si>
  <si>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</si>
  <si>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</si>
  <si>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</si>
  <si>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</si>
  <si>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</si>
  <si>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</si>
  <si>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</si>
  <si>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</si>
  <si>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</si>
  <si>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</si>
  <si>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</si>
  <si>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</si>
  <si>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</si>
  <si>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</si>
  <si>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</si>
  <si>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</si>
  <si>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</si>
  <si>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</si>
  <si>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</si>
  <si>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</si>
  <si>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</si>
  <si>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</si>
  <si>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</si>
  <si>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</si>
  <si>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</si>
  <si>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</si>
  <si>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</si>
  <si>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</si>
  <si>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</si>
  <si>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</si>
  <si>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</si>
  <si>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</si>
  <si>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</si>
  <si>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</si>
  <si>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</si>
  <si>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</si>
  <si>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</si>
  <si>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</si>
  <si>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</si>
  <si>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</si>
  <si>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</si>
  <si>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</si>
  <si>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</si>
  <si>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</si>
  <si>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</si>
  <si>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</si>
  <si>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</si>
  <si>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</si>
  <si>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</si>
  <si>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</si>
  <si>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</si>
  <si>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</si>
  <si>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</si>
  <si>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</si>
  <si>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</si>
  <si>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</si>
  <si>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</si>
  <si>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</si>
  <si>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</si>
  <si>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</si>
  <si>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</si>
  <si>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</si>
  <si>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</si>
  <si>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</si>
  <si>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</si>
  <si>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</si>
  <si>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</si>
  <si>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</si>
  <si>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</si>
  <si>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</si>
  <si>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</si>
  <si>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</si>
  <si>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</si>
  <si>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</si>
  <si>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</si>
  <si>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</si>
  <si>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</si>
  <si>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</si>
  <si>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</si>
  <si>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</si>
  <si>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</si>
  <si>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</si>
  <si>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</si>
  <si>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</si>
  <si>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</si>
  <si>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</si>
  <si>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</si>
  <si>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</si>
  <si>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</si>
  <si>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</si>
  <si>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</si>
  <si>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</si>
  <si>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</si>
  <si>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</si>
  <si>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</si>
  <si>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</si>
  <si>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</si>
  <si>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</si>
  <si>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</si>
  <si>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</si>
  <si>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</si>
  <si>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</si>
  <si>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</si>
  <si>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</si>
  <si>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</si>
  <si>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</si>
  <si>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</si>
  <si>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</si>
  <si>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</si>
  <si>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</si>
  <si>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</si>
  <si>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</si>
  <si>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</si>
  <si>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</si>
  <si>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</si>
  <si>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</si>
  <si>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</si>
  <si>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</si>
  <si>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</si>
  <si>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</si>
  <si>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</si>
  <si>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</si>
  <si>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</si>
  <si>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</si>
  <si>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</si>
  <si>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</si>
  <si>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</si>
  <si>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</si>
  <si>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</si>
  <si>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</si>
  <si>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</si>
  <si>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</si>
  <si>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</si>
  <si>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</si>
  <si>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</si>
  <si>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</si>
  <si>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</si>
  <si>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</si>
  <si>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</si>
  <si>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</si>
  <si>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</si>
  <si>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</si>
  <si>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</si>
  <si>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</si>
  <si>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</si>
  <si>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</si>
  <si>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</si>
  <si>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</si>
  <si>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</si>
  <si>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</si>
  <si>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</si>
  <si>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</si>
  <si>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</si>
  <si>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</si>
  <si>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</si>
  <si>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</si>
  <si>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</si>
  <si>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</si>
  <si>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</si>
  <si>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</si>
  <si>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</si>
  <si>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</si>
  <si>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</si>
  <si>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</si>
  <si>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</si>
  <si>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</si>
  <si>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</si>
  <si>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</si>
  <si>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</si>
  <si>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</si>
  <si>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</si>
  <si>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</si>
  <si>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</si>
  <si>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</si>
  <si>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</si>
  <si>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</si>
  <si>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</si>
  <si>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</si>
  <si>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</si>
  <si>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</si>
  <si>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</si>
  <si>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</si>
  <si>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</si>
  <si>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</si>
  <si>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</si>
  <si>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</si>
  <si>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</si>
  <si>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</si>
  <si>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</si>
  <si>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</si>
  <si>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</si>
  <si>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</si>
  <si>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</si>
  <si>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</si>
  <si>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</si>
  <si>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</si>
  <si>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</si>
  <si>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</si>
  <si>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</si>
  <si>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</si>
  <si>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</si>
  <si>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</si>
  <si>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</si>
  <si>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</si>
  <si>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</si>
  <si>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</si>
  <si>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</si>
  <si>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</si>
  <si>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</si>
  <si>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</si>
  <si>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</si>
  <si>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</si>
  <si>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</si>
  <si>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</si>
  <si>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</si>
  <si>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</si>
  <si>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</si>
  <si>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</si>
  <si>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</si>
  <si>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</si>
  <si>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</si>
  <si>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</si>
  <si>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</si>
  <si>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</si>
  <si>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</si>
  <si>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</si>
  <si>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</si>
  <si>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</si>
  <si>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</si>
  <si>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</si>
  <si>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</si>
  <si>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</si>
  <si>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</si>
  <si>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</si>
  <si>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</si>
  <si>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</si>
  <si>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</si>
  <si>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</si>
  <si>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</si>
  <si>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</si>
  <si>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</si>
  <si>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</si>
  <si>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</si>
  <si>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</si>
  <si>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</si>
  <si>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</si>
  <si>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</si>
  <si>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</si>
  <si>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</si>
  <si>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</si>
  <si>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</si>
  <si>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</si>
  <si>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</si>
  <si>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</si>
  <si>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</si>
  <si>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</si>
  <si>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</si>
  <si>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</si>
  <si>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</si>
  <si>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</si>
  <si>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</si>
  <si>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</si>
  <si>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</si>
  <si>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</si>
  <si>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</si>
  <si>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</si>
  <si>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</si>
  <si>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</si>
  <si>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</si>
  <si>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</si>
  <si>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</si>
  <si>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</si>
  <si>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</si>
  <si>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</si>
  <si>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</si>
  <si>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</si>
  <si>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</si>
  <si>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</si>
  <si>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</si>
  <si>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</si>
  <si>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</si>
  <si>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</si>
  <si>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</si>
  <si>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</si>
  <si>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</si>
  <si>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</si>
  <si>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</si>
  <si>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</si>
  <si>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</si>
  <si>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</si>
  <si>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</si>
  <si>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</si>
  <si>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</si>
  <si>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</si>
  <si>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</si>
  <si>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</si>
  <si>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</si>
  <si>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</si>
  <si>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</si>
  <si>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</si>
  <si>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</si>
  <si>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</si>
  <si>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</si>
  <si>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</si>
  <si>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</si>
  <si>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</si>
  <si>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</si>
  <si>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</si>
  <si>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</si>
  <si>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</si>
  <si>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</si>
  <si>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</si>
  <si>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</si>
  <si>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</si>
  <si>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</si>
  <si>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</si>
  <si>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</si>
  <si>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</si>
  <si>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</si>
  <si>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</si>
  <si>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</si>
  <si>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</si>
  <si>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</si>
  <si>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</si>
  <si>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</si>
  <si>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</si>
  <si>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</si>
  <si>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</si>
  <si>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</si>
  <si>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</si>
  <si>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</si>
  <si>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</si>
  <si>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</si>
  <si>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</si>
  <si>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</si>
  <si>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</si>
  <si>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</si>
  <si>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</si>
  <si>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</si>
  <si>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</si>
  <si>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</si>
  <si>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</si>
  <si>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</si>
  <si>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</si>
  <si>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</si>
  <si>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</si>
  <si>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</si>
  <si>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</si>
  <si>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</si>
  <si>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</si>
  <si>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</si>
  <si>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</si>
  <si>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</si>
  <si>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</si>
  <si>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</si>
  <si>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</si>
  <si>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</si>
  <si>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</si>
  <si>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</si>
  <si>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</si>
  <si>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</si>
  <si>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</si>
  <si>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</si>
  <si>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</si>
  <si>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</si>
  <si>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</si>
  <si>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</si>
  <si>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</si>
  <si>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</si>
  <si>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</si>
  <si>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</si>
  <si>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</si>
  <si>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</si>
  <si>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</si>
  <si>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</si>
  <si>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</si>
  <si>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</si>
  <si>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</si>
  <si>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</si>
  <si>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</si>
  <si>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</si>
  <si>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</si>
  <si>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</si>
  <si>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</si>
  <si>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</si>
  <si>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</si>
  <si>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</si>
  <si>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</si>
  <si>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</si>
  <si>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</si>
  <si>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</si>
  <si>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</si>
  <si>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</si>
  <si>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</si>
  <si>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</si>
  <si>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</si>
  <si>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</si>
  <si>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</si>
  <si>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</si>
  <si>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</si>
  <si>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</si>
  <si>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</si>
  <si>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</si>
  <si>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</si>
  <si>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</si>
  <si>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</si>
  <si>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</si>
  <si>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</si>
  <si>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</si>
  <si>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</si>
  <si>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</si>
  <si>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</si>
  <si>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</si>
  <si>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</si>
  <si>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</si>
  <si>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</si>
  <si>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</si>
  <si>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</si>
  <si>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</si>
  <si>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</si>
  <si>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</si>
  <si>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</si>
  <si>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</si>
  <si>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</si>
  <si>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</si>
  <si>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</si>
  <si>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</si>
  <si>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</si>
  <si>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</si>
  <si>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</si>
  <si>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</si>
  <si>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</si>
  <si>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</si>
  <si>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</si>
  <si>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</si>
  <si>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</si>
  <si>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</si>
  <si>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</si>
  <si>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</si>
  <si>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</si>
  <si>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</si>
  <si>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</si>
  <si>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</si>
  <si>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</si>
  <si>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</si>
  <si>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</si>
  <si>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</si>
  <si>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</si>
  <si>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</si>
  <si>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</si>
  <si>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</si>
  <si>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</si>
  <si>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</si>
  <si>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</si>
  <si>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</si>
  <si>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</si>
  <si>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</si>
  <si>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</si>
  <si>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</si>
  <si>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</si>
  <si>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</si>
  <si>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</si>
  <si>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</si>
  <si>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</si>
  <si>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</si>
  <si>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</si>
  <si>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</si>
  <si>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</si>
  <si>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</si>
  <si>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</si>
  <si>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</si>
  <si>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</si>
  <si>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</si>
  <si>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</si>
  <si>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</si>
  <si>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</si>
  <si>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</si>
  <si>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</si>
  <si>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</si>
  <si>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</si>
  <si>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</si>
  <si>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</si>
  <si>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</si>
  <si>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</si>
  <si>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</si>
  <si>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</si>
  <si>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</si>
  <si>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</si>
  <si>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</si>
  <si>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</si>
  <si>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</si>
  <si>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</si>
  <si>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</si>
  <si>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</si>
  <si>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</si>
  <si>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</si>
  <si>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</si>
  <si>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</si>
  <si>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</si>
  <si>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</si>
  <si>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</si>
  <si>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</si>
  <si>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</si>
  <si>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</si>
  <si>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</si>
  <si>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</si>
  <si>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</si>
  <si>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</si>
  <si>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</si>
  <si>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</si>
  <si>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</si>
  <si>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</si>
  <si>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</si>
  <si>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</si>
  <si>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</si>
  <si>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</si>
  <si>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</si>
  <si>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</si>
  <si>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</si>
  <si>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</si>
  <si>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</si>
  <si>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</si>
  <si>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</si>
  <si>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</si>
  <si>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</si>
  <si>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</si>
  <si>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</si>
  <si>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</si>
  <si>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</si>
  <si>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</si>
  <si>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</si>
  <si>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</si>
  <si>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</si>
  <si>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</si>
  <si>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</si>
  <si>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</si>
  <si>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</si>
  <si>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</si>
  <si>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</si>
  <si>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</si>
  <si>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</si>
  <si>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</si>
  <si>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</si>
  <si>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</si>
  <si>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</si>
  <si>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</si>
  <si>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</si>
  <si>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</si>
  <si>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</si>
  <si>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</si>
  <si>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</si>
  <si>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</si>
  <si>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</si>
  <si>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</si>
  <si>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</si>
  <si>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</si>
  <si>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</si>
  <si>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</si>
  <si>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</si>
  <si>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</si>
  <si>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</si>
  <si>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</si>
  <si>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</si>
  <si>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</si>
  <si>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</si>
  <si>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</si>
  <si>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</si>
  <si>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</si>
  <si>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</si>
  <si>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</si>
  <si>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</si>
  <si>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</si>
  <si>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</si>
  <si>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</si>
  <si>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</si>
  <si>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</si>
  <si>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</si>
  <si>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</si>
  <si>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</si>
  <si>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</si>
  <si>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</si>
  <si>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</si>
  <si>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</si>
  <si>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</si>
  <si>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</si>
  <si>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</si>
  <si>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</si>
  <si>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</si>
  <si>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</si>
  <si>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</si>
  <si>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</si>
  <si>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</si>
  <si>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</si>
  <si>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</si>
  <si>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</si>
  <si>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</si>
  <si>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</si>
  <si>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</si>
  <si>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</si>
  <si>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</si>
  <si>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</si>
  <si>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</si>
  <si>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</si>
  <si>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</si>
  <si>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</si>
  <si>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</si>
  <si>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</si>
  <si>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</si>
  <si>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</si>
  <si>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</si>
  <si>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</si>
  <si>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</si>
  <si>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</si>
  <si>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</si>
  <si>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</si>
  <si>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</si>
  <si>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</si>
  <si>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</si>
  <si>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</si>
  <si>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</si>
  <si>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</si>
  <si>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</si>
  <si>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</si>
  <si>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</si>
  <si>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</si>
  <si>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</si>
  <si>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</si>
  <si>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</si>
  <si>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</si>
  <si>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</si>
  <si>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</si>
  <si>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</si>
  <si>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</si>
  <si>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</si>
  <si>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</si>
  <si>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</si>
  <si>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</si>
  <si>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</si>
  <si>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</si>
  <si>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</si>
  <si>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</si>
  <si>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</si>
  <si>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</si>
  <si>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</si>
  <si>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</si>
  <si>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</si>
  <si>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</si>
  <si>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</si>
  <si>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</si>
  <si>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</si>
  <si>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</si>
  <si>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</si>
  <si>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</si>
  <si>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</si>
  <si>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</si>
  <si>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</si>
  <si>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</si>
  <si>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</si>
  <si>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</si>
  <si>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</si>
  <si>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</si>
  <si>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</si>
  <si>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</si>
  <si>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</si>
  <si>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</si>
  <si>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</si>
  <si>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</si>
  <si>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</si>
  <si>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</si>
  <si>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</si>
  <si>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</si>
  <si>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</si>
  <si>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</si>
  <si>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</si>
  <si>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</si>
  <si>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</si>
  <si>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</si>
  <si>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</si>
  <si>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</si>
  <si>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</si>
  <si>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</si>
  <si>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</si>
  <si>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</si>
  <si>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</si>
  <si>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</si>
  <si>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</si>
  <si>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</si>
  <si>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</si>
  <si>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</si>
  <si>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</si>
  <si>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</si>
  <si>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</si>
  <si>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</si>
  <si>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</si>
  <si>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</si>
  <si>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</si>
  <si>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</si>
  <si>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</si>
  <si>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</si>
  <si>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</si>
  <si>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</si>
  <si>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</si>
  <si>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</si>
  <si>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</si>
  <si>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</si>
  <si>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</si>
  <si>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</si>
  <si>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</si>
  <si>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</si>
  <si>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</si>
  <si>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</si>
  <si>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</si>
  <si>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</si>
  <si>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</si>
  <si>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</si>
  <si>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</si>
  <si>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</si>
  <si>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</si>
  <si>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</si>
  <si>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</si>
  <si>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</si>
  <si>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</si>
  <si>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</si>
  <si>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</si>
  <si>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</si>
  <si>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</si>
  <si>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</si>
  <si>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</si>
  <si>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</si>
  <si>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</si>
  <si>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</si>
  <si>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</si>
  <si>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</si>
  <si>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</si>
  <si>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</si>
  <si>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</si>
  <si>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</si>
  <si>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</si>
  <si>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</si>
  <si>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</si>
  <si>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</si>
  <si>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</si>
  <si>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</si>
  <si>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</si>
  <si>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</si>
  <si>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</si>
  <si>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</si>
  <si>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</si>
  <si>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</si>
  <si>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</si>
  <si>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</si>
  <si>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</si>
  <si>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</si>
  <si>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</si>
  <si>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</si>
  <si>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</si>
  <si>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</si>
  <si>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</si>
  <si>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</si>
  <si>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</si>
  <si>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</si>
  <si>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</si>
  <si>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</si>
  <si>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</si>
  <si>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</si>
  <si>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</si>
  <si>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</si>
  <si>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</si>
  <si>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</si>
  <si>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</si>
  <si>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</si>
  <si>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</si>
  <si>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</si>
  <si>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</si>
  <si>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</si>
  <si>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</si>
  <si>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</si>
  <si>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</si>
  <si>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</si>
  <si>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</si>
  <si>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</si>
  <si>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</si>
  <si>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</si>
  <si>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</si>
  <si>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</si>
  <si>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</si>
  <si>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</si>
  <si>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</si>
  <si>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</si>
  <si>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</si>
  <si>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</si>
  <si>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</si>
  <si>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</si>
  <si>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</si>
  <si>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</si>
  <si>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</si>
  <si>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</si>
  <si>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</si>
  <si>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</si>
  <si>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</si>
  <si>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</si>
  <si>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</si>
  <si>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</si>
  <si>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</si>
  <si>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</si>
  <si>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</si>
  <si>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</si>
  <si>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</si>
  <si>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</si>
  <si>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</si>
  <si>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</si>
  <si>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</si>
  <si>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</si>
  <si>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</si>
  <si>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</si>
  <si>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</si>
  <si>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</si>
  <si>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</si>
  <si>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</si>
  <si>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</si>
  <si>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</si>
  <si>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</si>
  <si>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</si>
  <si>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</si>
  <si>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</si>
  <si>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</si>
  <si>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</si>
  <si>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</si>
  <si>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</si>
  <si>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</si>
  <si>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</si>
  <si>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</si>
  <si>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</si>
  <si>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</si>
  <si>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</si>
  <si>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</si>
  <si>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</si>
  <si>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</si>
  <si>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</si>
  <si>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</si>
  <si>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</si>
  <si>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</si>
  <si>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</si>
  <si>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</si>
  <si>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</si>
  <si>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</si>
  <si>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</si>
  <si>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</si>
  <si>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</si>
  <si>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</si>
  <si>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</si>
  <si>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</si>
  <si>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</si>
  <si>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</si>
  <si>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</si>
  <si>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</si>
  <si>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</si>
  <si>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</si>
  <si>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</si>
  <si>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</si>
  <si>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</si>
  <si>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</si>
  <si>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</si>
  <si>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</si>
  <si>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</si>
  <si>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</si>
  <si>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</si>
  <si>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</si>
  <si>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</si>
  <si>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</si>
  <si>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</si>
  <si>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</si>
  <si>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</si>
  <si>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</si>
  <si>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</si>
  <si>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</si>
  <si>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</si>
  <si>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</si>
  <si>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</si>
  <si>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</si>
  <si>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</si>
  <si>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</si>
  <si>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</si>
  <si>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</si>
  <si>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</si>
  <si>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</si>
  <si>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</si>
  <si>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</si>
  <si>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</si>
  <si>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</si>
  <si>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</si>
  <si>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</si>
  <si>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</si>
  <si>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</si>
  <si>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</si>
  <si>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</si>
  <si>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</si>
  <si>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</si>
  <si>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</si>
  <si>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</si>
  <si>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</si>
  <si>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</si>
  <si>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</si>
  <si>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</si>
  <si>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</si>
  <si>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</si>
  <si>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</si>
  <si>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</si>
  <si>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</si>
  <si>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</si>
  <si>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</si>
  <si>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</si>
  <si>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</si>
  <si>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</si>
  <si>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</si>
  <si>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</si>
  <si>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</si>
  <si>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</si>
  <si>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</si>
  <si>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</si>
  <si>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</si>
  <si>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</si>
  <si>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</si>
  <si>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</si>
  <si>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</si>
  <si>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</si>
  <si>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</si>
  <si>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</si>
  <si>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</si>
  <si>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</si>
  <si>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</si>
  <si>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</si>
  <si>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</si>
  <si>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</si>
  <si>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</si>
  <si>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</si>
  <si>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</si>
  <si>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</si>
  <si>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</si>
  <si>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</si>
  <si>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</si>
  <si>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</si>
  <si>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</si>
  <si>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</si>
  <si>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</si>
  <si>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</si>
  <si>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</si>
  <si>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</si>
  <si>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</si>
  <si>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</si>
  <si>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</si>
  <si>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</si>
  <si>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</si>
  <si>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</si>
  <si>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</si>
  <si>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</si>
  <si>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</si>
  <si>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</si>
  <si>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</si>
  <si>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</si>
  <si>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</si>
  <si>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</si>
  <si>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</si>
  <si>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</si>
  <si>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</si>
  <si>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</si>
  <si>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</si>
  <si>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</si>
  <si>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</si>
  <si>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</si>
  <si>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</si>
  <si>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</si>
  <si>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</si>
  <si>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</si>
  <si>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</si>
  <si>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</si>
  <si>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</si>
  <si>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</si>
  <si>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</si>
  <si>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</si>
  <si>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</si>
  <si>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</si>
  <si>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</si>
  <si>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</si>
  <si>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</si>
  <si>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</si>
  <si>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</si>
  <si>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</si>
  <si>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</si>
  <si>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</si>
  <si>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</si>
  <si>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</si>
  <si>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</si>
  <si>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</si>
  <si>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</si>
  <si>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</si>
  <si>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</si>
  <si>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</si>
  <si>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</si>
  <si>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</si>
  <si>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</si>
  <si>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</si>
  <si>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</si>
  <si>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</si>
  <si>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</si>
  <si>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</si>
  <si>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</si>
  <si>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</si>
  <si>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</si>
  <si>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</si>
  <si>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</si>
  <si>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</si>
  <si>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</si>
  <si>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</si>
  <si>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</si>
  <si>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</si>
  <si>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</si>
  <si>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</si>
  <si>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</si>
  <si>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</si>
  <si>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</si>
  <si>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</si>
  <si>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</si>
  <si>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</si>
  <si>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</si>
  <si>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</si>
  <si>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</si>
  <si>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</si>
  <si>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</si>
  <si>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</si>
  <si>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</si>
  <si>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</si>
  <si>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</si>
  <si>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</si>
  <si>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</si>
  <si>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</si>
  <si>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</si>
  <si>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</si>
  <si>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</si>
  <si>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</si>
  <si>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</si>
  <si>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</si>
  <si>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</si>
  <si>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</si>
  <si>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</si>
  <si>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</si>
  <si>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</si>
  <si>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</si>
  <si>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</si>
  <si>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</si>
  <si>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</si>
  <si>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</si>
  <si>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</si>
  <si>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</si>
  <si>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</si>
  <si>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</si>
  <si>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</si>
  <si>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</si>
  <si>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</si>
  <si>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</si>
  <si>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</si>
  <si>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</si>
  <si>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</si>
  <si>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</si>
  <si>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</si>
  <si>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</si>
  <si>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</si>
  <si>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</si>
  <si>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</si>
  <si>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</si>
  <si>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</si>
  <si>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</si>
  <si>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</si>
  <si>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</si>
  <si>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</si>
  <si>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</si>
  <si>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</si>
  <si>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</si>
  <si>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</si>
  <si>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</si>
  <si>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</si>
  <si>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</si>
  <si>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</si>
  <si>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</si>
  <si>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</si>
  <si>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</si>
  <si>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</si>
  <si>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</si>
  <si>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</si>
  <si>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</si>
  <si>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</si>
  <si>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</si>
  <si>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</si>
  <si>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</si>
  <si>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</si>
  <si>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</si>
  <si>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</si>
  <si>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</si>
  <si>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</si>
  <si>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</si>
  <si>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</si>
  <si>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</si>
  <si>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</si>
  <si>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</si>
  <si>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</si>
  <si>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</si>
  <si>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</si>
  <si>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</si>
  <si>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</si>
  <si>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</si>
  <si>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</si>
  <si>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</si>
  <si>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</si>
  <si>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</si>
  <si>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</si>
  <si>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</si>
  <si>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</si>
  <si>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</si>
  <si>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</si>
  <si>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</si>
  <si>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</si>
  <si>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</si>
  <si>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</si>
  <si>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</si>
  <si>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</si>
  <si>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</si>
  <si>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</si>
  <si>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</si>
  <si>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</si>
  <si>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</si>
  <si>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</si>
  <si>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</si>
  <si>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</si>
  <si>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</si>
  <si>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</si>
  <si>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</si>
  <si>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</si>
  <si>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</si>
  <si>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</si>
  <si>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</si>
  <si>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</si>
  <si>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</si>
  <si>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</si>
  <si>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</si>
  <si>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</si>
  <si>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</si>
  <si>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</si>
  <si>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</si>
  <si>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</si>
  <si>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</si>
  <si>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</si>
  <si>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</si>
  <si>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</si>
  <si>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</si>
  <si>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</si>
  <si>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</si>
  <si>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</si>
  <si>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</si>
  <si>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</si>
  <si>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</si>
  <si>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</si>
  <si>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</si>
  <si>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</si>
  <si>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</si>
  <si>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</si>
  <si>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</si>
  <si>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</si>
  <si>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</si>
  <si>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</si>
  <si>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</si>
  <si>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</si>
  <si>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</si>
  <si>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</si>
  <si>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</si>
  <si>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</si>
  <si>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</si>
  <si>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</si>
  <si>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</si>
  <si>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</si>
  <si>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</si>
  <si>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</si>
  <si>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</si>
  <si>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</si>
  <si>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</si>
  <si>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</si>
  <si>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</si>
  <si>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</si>
  <si>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</si>
  <si>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</si>
  <si>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</si>
  <si>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</si>
  <si>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</si>
  <si>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</si>
  <si>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</si>
  <si>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</si>
  <si>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</si>
  <si>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</si>
  <si>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</si>
  <si>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</si>
  <si>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</si>
  <si>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</si>
  <si>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</si>
  <si>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</si>
  <si>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</si>
  <si>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</si>
  <si>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</si>
  <si>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</si>
  <si>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</si>
  <si>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</si>
  <si>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</si>
  <si>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</si>
  <si>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</si>
  <si>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</si>
  <si>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</si>
  <si>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</si>
  <si>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</si>
  <si>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</si>
  <si>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</si>
  <si>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</si>
  <si>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</si>
  <si>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</si>
  <si>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</si>
  <si>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</si>
  <si>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</si>
  <si>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</si>
  <si>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</si>
  <si>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</si>
  <si>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</si>
  <si>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</si>
  <si>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</si>
  <si>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</si>
  <si>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</si>
  <si>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</si>
  <si>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</si>
  <si>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</si>
  <si>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</si>
  <si>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</si>
  <si>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</si>
  <si>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</si>
  <si>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</si>
  <si>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</si>
  <si>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</si>
  <si>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</si>
  <si>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</si>
  <si>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</si>
  <si>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</si>
  <si>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</si>
  <si>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</si>
  <si>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</si>
  <si>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</si>
  <si>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</si>
  <si>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</si>
  <si>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</si>
  <si>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</si>
  <si>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</si>
  <si>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</si>
  <si>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</si>
  <si>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</si>
  <si>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</si>
  <si>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</si>
  <si>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</si>
  <si>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</si>
  <si>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</si>
  <si>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</si>
  <si>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</si>
  <si>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</si>
  <si>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</si>
  <si>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</si>
  <si>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</si>
  <si>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</si>
  <si>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</si>
  <si>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</si>
  <si>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</si>
  <si>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</si>
  <si>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</si>
  <si>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</si>
  <si>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</si>
  <si>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</si>
  <si>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</si>
  <si>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</si>
  <si>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</si>
  <si>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</si>
  <si>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</si>
  <si>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</si>
  <si>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</si>
  <si>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</si>
  <si>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</si>
  <si>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</si>
  <si>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</si>
  <si>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</si>
  <si>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</si>
  <si>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</si>
  <si>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</si>
  <si>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</si>
  <si>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</si>
  <si>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</si>
  <si>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</si>
  <si>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</si>
  <si>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</si>
  <si>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</si>
  <si>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</si>
  <si>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</si>
  <si>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</si>
  <si>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</si>
  <si>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</si>
  <si>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</si>
  <si>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</si>
  <si>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</si>
  <si>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</si>
  <si>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</si>
  <si>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</si>
  <si>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</si>
  <si>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</si>
  <si>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</si>
  <si>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</si>
  <si>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</si>
  <si>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</si>
  <si>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</si>
  <si>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</si>
  <si>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</si>
  <si>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</si>
  <si>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</si>
  <si>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</si>
  <si>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</si>
  <si>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</si>
  <si>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</si>
  <si>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</si>
  <si>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</si>
  <si>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</si>
  <si>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</si>
  <si>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</si>
  <si>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</si>
  <si>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</si>
  <si>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</si>
  <si>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</si>
  <si>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</si>
  <si>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</si>
  <si>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</si>
  <si>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</si>
  <si>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</si>
  <si>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</si>
  <si>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</si>
  <si>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</si>
  <si>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</si>
  <si>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</si>
  <si>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</si>
  <si>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</si>
  <si>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</si>
  <si>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</si>
  <si>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</si>
  <si>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</si>
  <si>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</si>
  <si>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</si>
  <si>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</si>
  <si>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</si>
  <si>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</si>
  <si>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</si>
  <si>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</si>
  <si>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</si>
  <si>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</si>
  <si>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</si>
  <si>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</si>
  <si>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</si>
  <si>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</si>
  <si>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</si>
  <si>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</si>
  <si>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</si>
  <si>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</si>
  <si>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</si>
  <si>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</si>
  <si>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</si>
  <si>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</si>
  <si>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</si>
  <si>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</si>
  <si>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</si>
  <si>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</si>
  <si>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</si>
  <si>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</si>
  <si>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</si>
  <si>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</si>
  <si>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</si>
  <si>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</si>
  <si>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</si>
  <si>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</si>
  <si>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</si>
  <si>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</si>
  <si>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</si>
  <si>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</si>
  <si>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</si>
  <si>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</si>
  <si>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</si>
  <si>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</si>
  <si>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</si>
  <si>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</si>
  <si>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</si>
  <si>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</si>
  <si>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</si>
  <si>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</si>
  <si>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</si>
  <si>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</si>
  <si>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</si>
  <si>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</si>
  <si>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</si>
  <si>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</si>
  <si>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</si>
  <si>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</si>
  <si>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</si>
  <si>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</si>
  <si>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</si>
  <si>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</si>
  <si>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</si>
  <si>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</si>
  <si>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</si>
  <si>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</si>
  <si>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</si>
  <si>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</si>
  <si>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</si>
  <si>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</si>
  <si>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</si>
  <si>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</si>
  <si>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</si>
  <si>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</si>
  <si>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</si>
  <si>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</si>
  <si>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</si>
  <si>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</si>
  <si>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</si>
  <si>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</si>
  <si>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</si>
  <si>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</si>
  <si>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</si>
  <si>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</si>
  <si>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</si>
  <si>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</si>
  <si>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</si>
  <si>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</si>
  <si>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</si>
  <si>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</si>
  <si>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</si>
  <si>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</si>
  <si>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</si>
  <si>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</si>
  <si>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</si>
  <si>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</si>
  <si>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</si>
  <si>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</si>
  <si>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</si>
  <si>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</si>
  <si>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</si>
  <si>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</si>
  <si>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</si>
  <si>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</si>
  <si>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</si>
  <si>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</si>
  <si>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</si>
  <si>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</si>
  <si>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</si>
  <si>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</si>
  <si>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</si>
  <si>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</si>
  <si>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</si>
  <si>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</si>
  <si>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</si>
  <si>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</si>
  <si>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</si>
  <si>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</si>
  <si>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</si>
  <si>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</si>
  <si>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</si>
  <si>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</si>
  <si>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</si>
  <si>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</si>
  <si>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</si>
  <si>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</si>
  <si>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</si>
  <si>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</si>
  <si>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</si>
  <si>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</si>
  <si>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</si>
  <si>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</si>
  <si>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</si>
  <si>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</si>
  <si>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</si>
  <si>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</si>
  <si>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</si>
  <si>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</si>
  <si>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</si>
  <si>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</si>
  <si>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</si>
  <si>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</si>
  <si>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</si>
  <si>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</si>
  <si>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</si>
  <si>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</si>
  <si>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</si>
  <si>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</si>
  <si>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</si>
  <si>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</si>
  <si>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</si>
  <si>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</si>
  <si>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</si>
  <si>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</si>
  <si>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</si>
  <si>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</si>
  <si>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</si>
  <si>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</si>
  <si>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</si>
  <si>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</si>
  <si>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</si>
  <si>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</si>
  <si>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</si>
  <si>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</si>
  <si>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</si>
  <si>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</si>
  <si>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</si>
  <si>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</si>
  <si>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</si>
  <si>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</si>
  <si>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</si>
  <si>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</si>
  <si>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</si>
  <si>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</si>
  <si>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</si>
  <si>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</si>
  <si>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</si>
  <si>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</si>
  <si>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</si>
  <si>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</si>
  <si>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</si>
  <si>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</si>
  <si>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</si>
  <si>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</si>
  <si>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</si>
  <si>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</si>
  <si>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</si>
  <si>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</si>
  <si>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</si>
  <si>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</si>
  <si>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</si>
  <si>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</si>
  <si>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</si>
  <si>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</si>
  <si>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</si>
  <si>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</si>
  <si>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</si>
  <si>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</si>
  <si>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</si>
  <si>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</si>
  <si>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</si>
  <si>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</si>
  <si>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</si>
  <si>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</si>
  <si>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</si>
  <si>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</si>
  <si>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</si>
  <si>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</si>
  <si>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</si>
  <si>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</si>
  <si>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</si>
  <si>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</si>
  <si>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</si>
  <si>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</si>
  <si>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</si>
  <si>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</si>
  <si>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</si>
  <si>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</si>
  <si>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</si>
  <si>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</si>
  <si>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</si>
  <si>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</si>
  <si>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</si>
  <si>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</si>
  <si>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</si>
  <si>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</si>
  <si>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</si>
  <si>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</si>
  <si>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</si>
  <si>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</si>
  <si>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</si>
  <si>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</si>
  <si>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</si>
  <si>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</si>
  <si>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</si>
  <si>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</si>
  <si>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</si>
  <si>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</si>
  <si>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</si>
  <si>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</si>
  <si>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</si>
  <si>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</si>
  <si>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</si>
  <si>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</si>
  <si>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</si>
  <si>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</si>
  <si>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</si>
  <si>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</si>
  <si>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</si>
  <si>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</si>
  <si>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</si>
  <si>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</si>
  <si>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</si>
  <si>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</si>
  <si>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</si>
  <si>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</si>
  <si>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</si>
  <si>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</si>
  <si>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</si>
  <si>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</si>
  <si>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</si>
  <si>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</si>
  <si>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</si>
  <si>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</si>
  <si>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</si>
  <si>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</si>
  <si>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</si>
  <si>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</si>
  <si>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</si>
  <si>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</si>
  <si>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</si>
  <si>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</si>
  <si>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</si>
  <si>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</si>
  <si>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</si>
  <si>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</si>
  <si>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</si>
  <si>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</si>
  <si>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</si>
  <si>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</si>
  <si>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</si>
  <si>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</si>
  <si>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</si>
  <si>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</si>
  <si>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</si>
  <si>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</si>
  <si>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</si>
  <si>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</si>
  <si>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</si>
  <si>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</si>
  <si>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</si>
  <si>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</si>
  <si>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</si>
  <si>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</si>
  <si>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</si>
  <si>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</si>
  <si>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</si>
  <si>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</si>
  <si>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</si>
  <si>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</si>
  <si>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</si>
  <si>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</si>
  <si>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</si>
  <si>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</si>
  <si>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</si>
  <si>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</si>
  <si>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</si>
  <si>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</si>
  <si>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</si>
  <si>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</si>
  <si>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</si>
  <si>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</si>
  <si>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</si>
  <si>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</si>
  <si>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</si>
  <si>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</si>
  <si>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</si>
  <si>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</si>
  <si>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</si>
  <si>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</si>
  <si>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</si>
  <si>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</si>
  <si>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</si>
  <si>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</si>
  <si>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</si>
  <si>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</si>
  <si>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</si>
  <si>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</si>
  <si>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</si>
  <si>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</si>
  <si>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</si>
  <si>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</si>
  <si>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</si>
  <si>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</si>
  <si>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</si>
  <si>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</si>
  <si>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</si>
  <si>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</si>
  <si>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</si>
  <si>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</si>
  <si>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</si>
  <si>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</si>
  <si>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</si>
  <si>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</si>
  <si>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</si>
  <si>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</si>
  <si>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</si>
  <si>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</si>
  <si>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</si>
  <si>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</si>
  <si>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</si>
  <si>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</si>
  <si>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</si>
  <si>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</si>
  <si>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</si>
  <si>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</si>
  <si>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</si>
  <si>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</si>
  <si>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</si>
  <si>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</si>
  <si>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</si>
  <si>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</si>
  <si>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</si>
  <si>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</si>
  <si>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</si>
  <si>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</si>
  <si>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</si>
  <si>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</si>
  <si>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</si>
  <si>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</si>
  <si>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</si>
  <si>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</si>
  <si>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</si>
  <si>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</si>
  <si>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</si>
  <si>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</si>
  <si>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</si>
  <si>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</si>
  <si>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</si>
  <si>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</si>
  <si>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</si>
  <si>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</si>
  <si>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</si>
  <si>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</si>
  <si>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</si>
  <si>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</si>
  <si>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</si>
  <si>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</si>
  <si>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</si>
  <si>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</si>
  <si>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</si>
  <si>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</si>
  <si>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</si>
  <si>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</si>
  <si>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</si>
  <si>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</si>
  <si>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</si>
  <si>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</si>
  <si>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</si>
  <si>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</si>
  <si>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</si>
  <si>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</si>
  <si>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</si>
  <si>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</si>
  <si>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</si>
  <si>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</si>
  <si>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</si>
  <si>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</si>
  <si>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</si>
  <si>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</si>
  <si>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</si>
  <si>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</si>
  <si>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</si>
  <si>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</si>
  <si>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</si>
  <si>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</si>
  <si>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</si>
  <si>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</si>
  <si>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</si>
  <si>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</si>
  <si>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</si>
  <si>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</si>
  <si>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</si>
  <si>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</si>
  <si>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</si>
  <si>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</si>
  <si>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</si>
  <si>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</si>
  <si>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</si>
  <si>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</si>
  <si>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</si>
  <si>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</si>
  <si>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</si>
  <si>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</si>
  <si>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</si>
  <si>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</si>
  <si>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</si>
  <si>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</si>
  <si>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</si>
  <si>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</si>
  <si>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</si>
  <si>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</si>
  <si>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</si>
  <si>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</si>
  <si>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</si>
  <si>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</si>
  <si>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</si>
  <si>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</si>
  <si>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</si>
  <si>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</si>
  <si>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</si>
  <si>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</si>
  <si>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</si>
  <si>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</si>
  <si>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</si>
  <si>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</si>
  <si>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</si>
  <si>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</si>
  <si>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</si>
  <si>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</si>
  <si>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</si>
  <si>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</si>
  <si>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</si>
  <si>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</si>
  <si>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</si>
  <si>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</si>
  <si>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</si>
  <si>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</si>
  <si>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</si>
  <si>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</si>
  <si>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</si>
  <si>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</si>
  <si>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</si>
  <si>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</si>
  <si>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</si>
  <si>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</si>
  <si>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</si>
  <si>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</si>
  <si>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</si>
  <si>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</si>
  <si>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</si>
  <si>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</si>
  <si>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</si>
  <si>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</si>
  <si>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</si>
  <si>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</si>
  <si>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</si>
  <si>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</si>
  <si>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</si>
  <si>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</si>
  <si>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</si>
  <si>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</si>
  <si>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</si>
  <si>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</si>
  <si>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</si>
  <si>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</si>
  <si>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</si>
  <si>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</si>
  <si>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</si>
  <si>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</si>
  <si>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</si>
  <si>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</si>
  <si>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</si>
  <si>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</si>
  <si>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</si>
  <si>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</si>
  <si>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</si>
  <si>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</si>
  <si>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</si>
  <si>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</si>
  <si>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</si>
  <si>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</si>
  <si>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</si>
  <si>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</si>
  <si>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</si>
  <si>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</si>
  <si>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</si>
  <si>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</si>
  <si>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</si>
  <si>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</si>
  <si>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</si>
  <si>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</si>
  <si>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</si>
  <si>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</si>
  <si>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</si>
  <si>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</si>
  <si>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</si>
  <si>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</si>
  <si>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</si>
  <si>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</si>
  <si>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</si>
  <si>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</si>
  <si>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</si>
  <si>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</si>
  <si>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</si>
  <si>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</si>
  <si>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</si>
  <si>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</si>
  <si>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</si>
  <si>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</si>
  <si>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</si>
  <si>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</si>
  <si>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</si>
  <si>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</si>
  <si>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</si>
  <si>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</si>
  <si>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</si>
  <si>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</si>
  <si>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</si>
  <si>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</si>
  <si>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</si>
  <si>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</si>
  <si>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</si>
  <si>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</si>
  <si>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</si>
  <si>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</si>
  <si>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</si>
  <si>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</si>
  <si>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</si>
  <si>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</si>
  <si>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</si>
  <si>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</si>
  <si>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</si>
  <si>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</si>
  <si>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</si>
  <si>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</si>
  <si>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</si>
  <si>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</si>
  <si>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</si>
  <si>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</si>
  <si>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</si>
  <si>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</si>
  <si>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</si>
  <si>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</si>
  <si>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</si>
  <si>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</si>
  <si>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</si>
  <si>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</si>
  <si>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</si>
  <si>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</si>
  <si>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</si>
  <si>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</si>
  <si>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</si>
  <si>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</si>
  <si>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</si>
  <si>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</si>
  <si>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</si>
  <si>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</si>
  <si>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</si>
  <si>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</si>
  <si>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</si>
  <si>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</si>
  <si>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</si>
  <si>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</si>
  <si>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</si>
  <si>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</si>
  <si>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</si>
  <si>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</si>
  <si>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</si>
  <si>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</si>
  <si>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</si>
  <si>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</si>
  <si>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</si>
  <si>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</si>
  <si>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</si>
  <si>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</si>
  <si>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</si>
  <si>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</si>
  <si>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</si>
  <si>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</si>
  <si>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</si>
  <si>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</si>
  <si>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</si>
  <si>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</si>
  <si>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</si>
  <si>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</si>
  <si>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</si>
  <si>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</si>
  <si>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</si>
  <si>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</si>
  <si>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</si>
  <si>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</si>
  <si>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</si>
  <si>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</si>
  <si>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</si>
  <si>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</si>
  <si>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</si>
  <si>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</si>
  <si>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</si>
  <si>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</si>
  <si>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</si>
  <si>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</si>
  <si>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</si>
  <si>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</si>
  <si>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</si>
  <si>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</si>
  <si>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</si>
  <si>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</si>
  <si>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</si>
  <si>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</si>
  <si>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</si>
  <si>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</si>
  <si>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</si>
  <si>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</si>
  <si>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</si>
  <si>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</si>
  <si>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</si>
  <si>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</si>
  <si>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</si>
  <si>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</si>
  <si>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</si>
  <si>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</si>
  <si>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</si>
  <si>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</si>
  <si>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</si>
  <si>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</si>
  <si>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</si>
  <si>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</si>
  <si>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</si>
  <si>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</si>
  <si>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</si>
  <si>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</si>
  <si>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</si>
  <si>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</si>
  <si>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</si>
  <si>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</si>
  <si>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</si>
  <si>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</si>
  <si>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</si>
  <si>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</si>
  <si>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</si>
  <si>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</si>
  <si>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</si>
  <si>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</si>
  <si>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</si>
  <si>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</si>
  <si>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</si>
  <si>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</si>
  <si>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</si>
  <si>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</si>
  <si>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</si>
  <si>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</si>
  <si>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</si>
  <si>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</si>
  <si>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</si>
  <si>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</si>
  <si>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</si>
  <si>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</si>
  <si>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</si>
  <si>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</si>
  <si>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</si>
  <si>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</si>
  <si>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</si>
  <si>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</si>
  <si>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</si>
  <si>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</si>
  <si>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</si>
  <si>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</si>
  <si>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</si>
  <si>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</si>
  <si>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</si>
  <si>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</si>
  <si>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</si>
  <si>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</si>
  <si>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</si>
  <si>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</si>
  <si>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</si>
  <si>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</si>
  <si>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</si>
  <si>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</si>
  <si>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</si>
  <si>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</si>
  <si>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</si>
  <si>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</si>
  <si>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</si>
  <si>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</si>
  <si>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</si>
  <si>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</si>
  <si>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</si>
  <si>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</si>
  <si>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</si>
  <si>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</si>
  <si>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</si>
  <si>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</si>
  <si>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</si>
  <si>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</si>
  <si>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</si>
  <si>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</si>
  <si>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</si>
  <si>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</si>
  <si>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</si>
  <si>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</si>
  <si>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</si>
  <si>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</si>
  <si>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</si>
  <si>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</si>
  <si>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</si>
  <si>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</si>
  <si>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</si>
  <si>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</si>
  <si>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</si>
  <si>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</si>
  <si>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</si>
  <si>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</si>
  <si>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</si>
  <si>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</si>
  <si>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</si>
  <si>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</si>
  <si>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</si>
  <si>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</si>
  <si>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</si>
  <si>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</si>
  <si>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</si>
  <si>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</si>
  <si>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</si>
  <si>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</si>
  <si>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</si>
  <si>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</si>
  <si>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</si>
  <si>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</si>
  <si>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</si>
  <si>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</si>
  <si>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</si>
  <si>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</si>
  <si>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</si>
  <si>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</si>
  <si>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</si>
  <si>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</si>
  <si>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</si>
  <si>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</si>
  <si>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</si>
  <si>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</si>
  <si>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</si>
  <si>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</si>
  <si>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</si>
  <si>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</si>
  <si>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</si>
  <si>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</si>
  <si>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</si>
  <si>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</si>
  <si>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</si>
  <si>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</si>
  <si>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</si>
  <si>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</si>
  <si>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</si>
  <si>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</si>
  <si>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</si>
  <si>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</si>
  <si>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</si>
  <si>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</si>
  <si>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</si>
  <si>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</si>
  <si>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</si>
  <si>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</si>
  <si>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</si>
  <si>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</si>
  <si>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</si>
  <si>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</si>
  <si>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</si>
  <si>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</si>
  <si>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</si>
  <si>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</si>
  <si>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</si>
  <si>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</si>
  <si>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</si>
  <si>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</si>
  <si>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</si>
  <si>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</si>
  <si>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</si>
  <si>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</si>
  <si>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</si>
  <si>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</si>
  <si>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</si>
  <si>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</si>
  <si>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</si>
  <si>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</si>
  <si>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</si>
  <si>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</si>
  <si>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</si>
  <si>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</si>
  <si>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</si>
  <si>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</si>
  <si>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</si>
  <si>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</si>
  <si>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</si>
  <si>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</si>
  <si>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</si>
  <si>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</si>
  <si>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</si>
  <si>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</si>
  <si>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</si>
  <si>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</si>
  <si>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</si>
  <si>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</si>
  <si>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</si>
  <si>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</si>
  <si>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</si>
  <si>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</si>
  <si>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</si>
  <si>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</si>
  <si>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</si>
  <si>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</si>
  <si>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</si>
  <si>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</si>
  <si>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</si>
  <si>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</si>
  <si>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</si>
  <si>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</si>
  <si>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</si>
  <si>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</si>
  <si>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</si>
  <si>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</si>
  <si>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</si>
  <si>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</si>
  <si>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</si>
  <si>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</si>
  <si>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</si>
  <si>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</si>
  <si>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</si>
  <si>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</si>
  <si>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</si>
  <si>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</si>
  <si>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</si>
  <si>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</si>
  <si>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</si>
  <si>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</si>
  <si>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</si>
  <si>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</si>
  <si>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</si>
  <si>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</si>
  <si>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</si>
  <si>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</si>
  <si>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</si>
  <si>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</si>
  <si>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</si>
  <si>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</si>
  <si>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</si>
  <si>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</si>
  <si>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</si>
  <si>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</si>
  <si>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</si>
  <si>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</si>
  <si>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</si>
  <si>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</si>
  <si>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</si>
  <si>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</si>
  <si>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</si>
  <si>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</si>
  <si>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</si>
  <si>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</si>
  <si>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</si>
  <si>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</si>
  <si>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</si>
  <si>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</si>
  <si>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</si>
  <si>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</si>
  <si>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</si>
  <si>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</si>
  <si>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</si>
  <si>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</si>
  <si>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</si>
  <si>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</si>
  <si>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</si>
  <si>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</si>
  <si>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</si>
  <si>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</si>
  <si>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</si>
  <si>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</si>
  <si>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</si>
  <si>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</si>
  <si>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</si>
  <si>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</si>
  <si>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</si>
  <si>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</si>
  <si>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</si>
  <si>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</si>
  <si>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</si>
  <si>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</si>
  <si>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</si>
  <si>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</si>
  <si>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</si>
  <si>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</si>
  <si>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</si>
  <si>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</si>
  <si>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</si>
  <si>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</si>
  <si>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</si>
  <si>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</si>
  <si>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</si>
  <si>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</si>
  <si>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</si>
  <si>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</si>
  <si>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</si>
  <si>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</si>
  <si>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</si>
  <si>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</si>
  <si>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</si>
  <si>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</si>
  <si>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</si>
  <si>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</si>
  <si>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</si>
  <si>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</si>
  <si>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</si>
  <si>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</si>
  <si>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</si>
  <si>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</si>
  <si>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</si>
  <si>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</si>
  <si>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</si>
  <si>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</si>
  <si>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</si>
  <si>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</si>
  <si>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</si>
  <si>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</si>
  <si>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</si>
  <si>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</si>
  <si>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</si>
  <si>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</si>
  <si>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</si>
  <si>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</si>
  <si>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</si>
  <si>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</si>
  <si>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</si>
  <si>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</si>
  <si>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</si>
  <si>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</si>
  <si>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</si>
  <si>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</si>
  <si>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</si>
  <si>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</si>
  <si>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</si>
  <si>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</si>
  <si>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</si>
  <si>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</si>
  <si>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</si>
  <si>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</si>
  <si>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</si>
  <si>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</si>
  <si>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</si>
  <si>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</si>
  <si>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</si>
  <si>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</si>
  <si>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</si>
  <si>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</si>
  <si>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</si>
  <si>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</si>
  <si>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</si>
  <si>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</si>
  <si>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</si>
  <si>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</si>
  <si>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</si>
  <si>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</si>
  <si>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</si>
  <si>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</si>
  <si>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</si>
  <si>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</si>
  <si>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</si>
  <si>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</si>
  <si>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</si>
  <si>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</si>
  <si>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</si>
  <si>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</si>
  <si>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</si>
  <si>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</si>
  <si>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</si>
  <si>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</si>
  <si>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</si>
  <si>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</si>
  <si>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</si>
  <si>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</si>
  <si>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</si>
  <si>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</si>
  <si>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</si>
  <si>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</si>
  <si>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</si>
  <si>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</si>
  <si>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</si>
  <si>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</si>
  <si>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</si>
  <si>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</si>
  <si>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</si>
  <si>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</si>
  <si>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</si>
  <si>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</si>
  <si>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</si>
  <si>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</si>
  <si>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</si>
  <si>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</si>
  <si>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</si>
  <si>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</si>
  <si>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</si>
  <si>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</si>
  <si>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</si>
  <si>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</si>
  <si>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</si>
  <si>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</si>
  <si>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</si>
  <si>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</si>
  <si>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</si>
  <si>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</si>
  <si>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</si>
  <si>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</si>
  <si>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</si>
  <si>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</si>
  <si>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</si>
  <si>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</si>
  <si>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</si>
  <si>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</si>
  <si>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</si>
  <si>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</si>
  <si>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</si>
  <si>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</si>
  <si>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</si>
  <si>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</si>
  <si>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</si>
  <si>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</si>
  <si>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</si>
  <si>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</si>
  <si>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</si>
  <si>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</si>
  <si>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</si>
  <si>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</si>
  <si>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</si>
  <si>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</si>
  <si>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</si>
  <si>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</si>
  <si>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</si>
  <si>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</si>
  <si>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</si>
  <si>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</si>
  <si>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</si>
  <si>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</si>
  <si>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</si>
  <si>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</si>
  <si>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</si>
  <si>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</si>
  <si>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</si>
  <si>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</si>
  <si>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</si>
  <si>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</si>
  <si>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</si>
  <si>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</si>
  <si>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</si>
  <si>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</si>
  <si>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</si>
  <si>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</si>
  <si>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</si>
  <si>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</si>
  <si>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</si>
  <si>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</si>
  <si>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</si>
  <si>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</si>
  <si>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</si>
  <si>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</si>
  <si>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</si>
  <si>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</si>
  <si>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</si>
  <si>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</si>
  <si>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</si>
  <si>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</si>
  <si>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</si>
  <si>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</si>
  <si>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</si>
  <si>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</si>
  <si>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</si>
  <si>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</si>
  <si>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</si>
  <si>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</si>
  <si>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</si>
  <si>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</si>
  <si>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</si>
  <si>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</si>
  <si>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</si>
  <si>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</si>
  <si>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</si>
  <si>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</si>
  <si>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</si>
  <si>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</si>
  <si>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</si>
  <si>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</si>
  <si>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</si>
  <si>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</si>
  <si>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</si>
  <si>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</si>
  <si>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</si>
  <si>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</si>
  <si>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</si>
  <si>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</si>
  <si>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</si>
  <si>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</si>
  <si>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</si>
  <si>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</si>
  <si>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</si>
  <si>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</si>
  <si>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</si>
  <si>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</si>
  <si>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</si>
  <si>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</si>
  <si>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</si>
  <si>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</si>
  <si>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</si>
  <si>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</si>
  <si>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</si>
  <si>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</si>
  <si>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</si>
  <si>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</si>
  <si>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</si>
  <si>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</si>
  <si>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</si>
  <si>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</si>
  <si>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</si>
  <si>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</si>
  <si>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</si>
  <si>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</si>
  <si>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</si>
  <si>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</si>
  <si>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</si>
  <si>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</si>
  <si>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</si>
  <si>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</si>
  <si>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</si>
  <si>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</si>
  <si>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</si>
  <si>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</si>
  <si>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</si>
  <si>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</si>
  <si>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</si>
  <si>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</si>
  <si>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</si>
  <si>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</si>
  <si>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</si>
  <si>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</si>
  <si>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</si>
  <si>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</si>
  <si>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</si>
  <si>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</si>
  <si>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</si>
  <si>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</si>
  <si>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</si>
  <si>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</si>
  <si>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</si>
  <si>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</si>
  <si>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</si>
  <si>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</si>
  <si>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</si>
  <si>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</si>
  <si>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</si>
  <si>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</si>
  <si>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</si>
  <si>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</si>
  <si>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</si>
  <si>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</si>
  <si>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</si>
  <si>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</si>
  <si>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</si>
  <si>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</si>
  <si>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</si>
  <si>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</si>
  <si>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</si>
  <si>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</si>
  <si>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</si>
  <si>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</si>
  <si>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</si>
  <si>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</si>
  <si>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</si>
  <si>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</si>
  <si>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</si>
  <si>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</si>
  <si>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</si>
  <si>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</si>
  <si>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</si>
  <si>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</si>
  <si>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</si>
  <si>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</si>
  <si>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</si>
  <si>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</si>
  <si>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</si>
  <si>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</si>
  <si>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</si>
  <si>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</si>
  <si>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</si>
  <si>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</si>
  <si>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</si>
  <si>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</si>
  <si>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</si>
  <si>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</si>
  <si>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</si>
  <si>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</si>
  <si>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</si>
  <si>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</si>
  <si>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</si>
  <si>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</si>
  <si>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</si>
  <si>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</si>
  <si>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</si>
  <si>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</si>
  <si>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</si>
  <si>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</si>
  <si>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</si>
  <si>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</si>
  <si>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</si>
  <si>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</si>
  <si>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</si>
  <si>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</si>
  <si>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</si>
  <si>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</si>
  <si>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</si>
  <si>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</si>
  <si>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</si>
  <si>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</si>
  <si>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</si>
  <si>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</si>
  <si>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</si>
  <si>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</si>
  <si>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</si>
  <si>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</si>
  <si>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</si>
  <si>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</si>
  <si>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</si>
  <si>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</si>
  <si>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</si>
  <si>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</si>
  <si>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</si>
  <si>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</si>
  <si>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</si>
  <si>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</si>
  <si>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</si>
  <si>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</si>
  <si>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</si>
  <si>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</si>
  <si>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</si>
  <si>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</si>
  <si>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</si>
  <si>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</si>
  <si>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</si>
  <si>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</si>
  <si>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</si>
  <si>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</si>
  <si>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</si>
  <si>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</si>
  <si>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</si>
  <si>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</si>
  <si>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</si>
  <si>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</si>
  <si>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</si>
  <si>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</si>
  <si>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</si>
  <si>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</si>
  <si>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</si>
  <si>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</si>
  <si>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</si>
  <si>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</si>
  <si>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</si>
  <si>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</si>
  <si>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</si>
  <si>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</si>
  <si>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</si>
  <si>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</si>
  <si>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</si>
  <si>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</si>
  <si>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</si>
  <si>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</si>
  <si>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</si>
  <si>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</si>
  <si>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</si>
  <si>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</si>
  <si>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</si>
  <si>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</si>
  <si>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</si>
  <si>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</si>
  <si>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</si>
  <si>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</si>
  <si>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</si>
  <si>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</si>
  <si>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</si>
  <si>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</si>
  <si>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</si>
  <si>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</si>
  <si>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</si>
  <si>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</si>
  <si>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</si>
  <si>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</si>
  <si>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</si>
  <si>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</si>
  <si>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</si>
  <si>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</si>
  <si>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</si>
  <si>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</si>
  <si>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</si>
  <si>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</si>
  <si>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</si>
  <si>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</si>
  <si>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</si>
  <si>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</si>
  <si>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</si>
  <si>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</si>
  <si>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</si>
  <si>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</si>
  <si>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</si>
  <si>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</si>
  <si>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</si>
  <si>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</si>
  <si>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</si>
  <si>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</si>
  <si>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</si>
  <si>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</si>
  <si>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</si>
  <si>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</si>
  <si>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</si>
  <si>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</si>
  <si>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</si>
  <si>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</si>
  <si>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</si>
  <si>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</si>
  <si>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</si>
  <si>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</si>
  <si>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</si>
  <si>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</si>
  <si>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</si>
  <si>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</si>
  <si>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</si>
  <si>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</si>
  <si>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</si>
  <si>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</si>
  <si>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</si>
  <si>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</si>
  <si>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</si>
  <si>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</si>
  <si>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</si>
  <si>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</si>
  <si>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</si>
  <si>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</si>
  <si>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</si>
  <si>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</si>
  <si>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</si>
  <si>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</si>
  <si>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</si>
  <si>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</si>
  <si>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</si>
  <si>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</si>
  <si>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</si>
  <si>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</si>
  <si>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</si>
  <si>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</si>
  <si>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</si>
  <si>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</si>
  <si>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</si>
  <si>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</si>
  <si>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</si>
  <si>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</si>
  <si>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</si>
  <si>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</si>
  <si>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</si>
  <si>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</si>
  <si>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</si>
  <si>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</si>
  <si>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</si>
  <si>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</si>
  <si>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</si>
  <si>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</si>
  <si>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</si>
  <si>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</si>
  <si>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</si>
  <si>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</si>
  <si>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</si>
  <si>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</si>
  <si>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</si>
  <si>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</si>
  <si>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</si>
  <si>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</si>
  <si>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</si>
  <si>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</si>
  <si>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</si>
  <si>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</si>
  <si>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</si>
  <si>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</si>
  <si>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</si>
  <si>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</si>
  <si>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</si>
  <si>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</si>
  <si>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</si>
  <si>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</si>
  <si>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</si>
  <si>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</si>
  <si>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</si>
  <si>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</si>
  <si>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</si>
  <si>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</si>
  <si>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</si>
  <si>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</si>
  <si>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</si>
  <si>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</si>
  <si>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</si>
  <si>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</si>
  <si>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</si>
  <si>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</si>
  <si>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</si>
  <si>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</si>
  <si>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</si>
  <si>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</si>
  <si>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</si>
  <si>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</si>
  <si>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</si>
  <si>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</si>
  <si>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</si>
  <si>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</si>
  <si>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</si>
  <si>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</si>
  <si>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</si>
  <si>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</si>
  <si>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</si>
  <si>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</si>
  <si>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</si>
  <si>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</si>
  <si>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</si>
  <si>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</si>
  <si>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</si>
  <si>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</si>
  <si>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</si>
  <si>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</si>
  <si>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</si>
  <si>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</si>
  <si>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</si>
  <si>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</si>
  <si>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</si>
  <si>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</si>
  <si>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</si>
  <si>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</si>
  <si>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</si>
  <si>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</si>
  <si>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</si>
  <si>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</si>
  <si>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</si>
  <si>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</si>
  <si>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</si>
  <si>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</si>
  <si>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</si>
  <si>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</si>
  <si>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</si>
  <si>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</si>
  <si>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</si>
  <si>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</si>
  <si>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</si>
  <si>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</si>
  <si>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</si>
  <si>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</si>
  <si>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</si>
  <si>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</si>
  <si>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</si>
  <si>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</si>
  <si>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</si>
  <si>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</si>
  <si>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</si>
  <si>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</si>
  <si>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</si>
  <si>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</si>
  <si>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</si>
  <si>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</si>
  <si>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</si>
  <si>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</si>
  <si>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</si>
  <si>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</si>
  <si>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</si>
  <si>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</si>
  <si>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</si>
  <si>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</si>
  <si>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</si>
  <si>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</si>
  <si>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</si>
  <si>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</si>
  <si>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</si>
  <si>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</si>
  <si>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</si>
  <si>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</si>
  <si>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</si>
  <si>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</si>
  <si>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</si>
  <si>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</si>
  <si>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</si>
  <si>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</si>
  <si>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</si>
  <si>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</si>
  <si>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</si>
  <si>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</si>
  <si>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</si>
  <si>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</si>
  <si>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</si>
  <si>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</si>
  <si>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</si>
  <si>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</si>
  <si>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</si>
  <si>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</si>
  <si>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</si>
  <si>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</si>
  <si>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</si>
  <si>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</si>
  <si>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</si>
  <si>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</si>
  <si>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</si>
  <si>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</si>
  <si>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</si>
  <si>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</si>
  <si>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</si>
  <si>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</si>
  <si>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</si>
  <si>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</si>
  <si>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</si>
  <si>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</si>
  <si>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</si>
  <si>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</si>
  <si>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</si>
  <si>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</si>
  <si>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</si>
  <si>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</si>
  <si>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</si>
  <si>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</si>
  <si>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</si>
  <si>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</si>
  <si>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</si>
  <si>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</si>
  <si>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</si>
  <si>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</si>
  <si>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</si>
  <si>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</si>
  <si>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</si>
  <si>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</si>
  <si>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</si>
  <si>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</si>
  <si>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</si>
  <si>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</si>
  <si>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</si>
  <si>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</si>
  <si>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</si>
  <si>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</si>
  <si>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</si>
  <si>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</si>
  <si>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</si>
  <si>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</si>
  <si>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</si>
  <si>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</si>
  <si>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</si>
  <si>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</si>
  <si>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</si>
  <si>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</si>
  <si>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</si>
  <si>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</si>
  <si>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</si>
  <si>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</si>
  <si>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</si>
  <si>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</si>
  <si>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</si>
  <si>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</si>
  <si>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</si>
  <si>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</si>
  <si>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</si>
  <si>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</si>
  <si>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</si>
  <si>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</si>
  <si>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</si>
  <si>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</si>
  <si>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</si>
  <si>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</si>
  <si>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</si>
  <si>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</si>
  <si>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</si>
  <si>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</si>
  <si>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</si>
  <si>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</si>
  <si>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</si>
  <si>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</si>
  <si>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</si>
  <si>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</si>
  <si>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</si>
  <si>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</si>
  <si>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</si>
  <si>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</si>
  <si>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</si>
  <si>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</si>
  <si>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</si>
  <si>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</si>
  <si>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</si>
  <si>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</si>
  <si>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</si>
  <si>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</si>
  <si>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</si>
  <si>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</si>
  <si>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</si>
  <si>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</si>
  <si>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</si>
  <si>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</si>
  <si>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</si>
  <si>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</si>
  <si>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</si>
  <si>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</si>
  <si>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</si>
  <si>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</si>
  <si>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</si>
  <si>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</si>
  <si>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</si>
  <si>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</si>
  <si>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</si>
  <si>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</si>
  <si>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</si>
  <si>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</si>
  <si>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</si>
  <si>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</si>
  <si>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</si>
  <si>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</si>
  <si>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</si>
  <si>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</si>
  <si>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</si>
  <si>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</si>
  <si>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</si>
  <si>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</si>
  <si>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</si>
  <si>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</si>
  <si>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</si>
  <si>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</si>
  <si>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</si>
  <si>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</si>
  <si>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</si>
  <si>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</si>
  <si>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</si>
  <si>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</si>
  <si>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</si>
  <si>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</si>
  <si>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</si>
  <si>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</si>
  <si>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</si>
  <si>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</si>
  <si>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</si>
  <si>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</si>
  <si>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</si>
  <si>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</si>
  <si>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</si>
  <si>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</si>
  <si>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</si>
  <si>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</si>
  <si>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</si>
  <si>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</si>
  <si>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</si>
  <si>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</si>
  <si>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</si>
  <si>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</si>
  <si>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</si>
  <si>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</si>
  <si>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</si>
  <si>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</si>
  <si>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</si>
  <si>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</si>
  <si>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</si>
  <si>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</si>
  <si>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</si>
  <si>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</si>
  <si>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</si>
  <si>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</si>
  <si>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</si>
  <si>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</si>
  <si>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</si>
  <si>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</si>
  <si>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</si>
  <si>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</si>
  <si>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</si>
  <si>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</si>
  <si>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</si>
  <si>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</si>
  <si>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</si>
  <si>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</si>
  <si>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</si>
  <si>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</si>
  <si>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</si>
  <si>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</si>
  <si>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</si>
  <si>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</si>
  <si>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</si>
  <si>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</si>
  <si>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</si>
  <si>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</si>
  <si>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</si>
  <si>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</si>
  <si>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</si>
  <si>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</si>
  <si>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</si>
  <si>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</si>
  <si>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</si>
  <si>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</si>
  <si>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</si>
  <si>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</si>
  <si>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</si>
  <si>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</si>
  <si>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</si>
  <si>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</si>
  <si>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</si>
  <si>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</si>
  <si>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</si>
  <si>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</si>
  <si>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</si>
  <si>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</si>
  <si>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</si>
  <si>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</si>
  <si>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</si>
  <si>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</si>
  <si>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</si>
  <si>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</si>
  <si>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</si>
  <si>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</si>
  <si>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</si>
  <si>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</si>
  <si>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</si>
  <si>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</si>
  <si>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</si>
  <si>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</si>
  <si>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</si>
  <si>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</si>
  <si>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</si>
  <si>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</si>
  <si>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</si>
  <si>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</si>
  <si>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</si>
  <si>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</si>
  <si>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</si>
  <si>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</si>
  <si>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</si>
  <si>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</si>
  <si>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</si>
  <si>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</si>
  <si>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</si>
  <si>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</si>
  <si>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</si>
  <si>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</si>
  <si>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</si>
  <si>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</si>
  <si>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</si>
  <si>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</si>
  <si>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</si>
  <si>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</si>
  <si>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</si>
  <si>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</si>
  <si>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</si>
  <si>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</si>
  <si>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</si>
  <si>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</si>
  <si>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</si>
  <si>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</si>
  <si>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</si>
  <si>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</si>
  <si>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</si>
  <si>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</si>
  <si>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</si>
  <si>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</si>
  <si>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</si>
  <si>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</si>
  <si>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</si>
  <si>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</si>
  <si>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</si>
  <si>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</si>
  <si>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</si>
  <si>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</si>
  <si>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</si>
  <si>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</si>
  <si>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</si>
  <si>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</si>
  <si>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</si>
  <si>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</si>
  <si>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</si>
  <si>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</si>
  <si>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</si>
  <si>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</si>
  <si>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</si>
  <si>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</si>
  <si>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</si>
  <si>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</si>
  <si>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</si>
  <si>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</si>
  <si>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</si>
  <si>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</si>
  <si>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</si>
  <si>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</si>
  <si>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</si>
  <si>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</si>
  <si>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</si>
  <si>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</si>
  <si>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</si>
  <si>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</si>
  <si>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</si>
  <si>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</si>
  <si>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</si>
  <si>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</si>
  <si>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</si>
  <si>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</si>
  <si>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</si>
  <si>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</si>
  <si>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</si>
  <si>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</si>
  <si>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</si>
  <si>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</si>
  <si>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</si>
  <si>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</si>
  <si>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</si>
  <si>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</si>
  <si>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</si>
  <si>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</si>
  <si>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</si>
  <si>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</si>
  <si>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</si>
  <si>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</si>
  <si>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</si>
  <si>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</si>
  <si>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</si>
  <si>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</si>
  <si>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</si>
  <si>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</si>
  <si>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</si>
  <si>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</si>
  <si>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</si>
  <si>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</si>
  <si>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</si>
  <si>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</si>
  <si>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</si>
  <si>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</si>
  <si>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</si>
  <si>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</si>
  <si>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</si>
  <si>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</si>
  <si>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</si>
  <si>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</si>
  <si>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</si>
  <si>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</si>
  <si>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</si>
  <si>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</si>
  <si>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</si>
  <si>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</si>
  <si>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</si>
  <si>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</si>
  <si>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</si>
  <si>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</si>
  <si>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</si>
  <si>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</si>
  <si>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</si>
  <si>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</si>
  <si>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</si>
  <si>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</si>
  <si>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</si>
  <si>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</si>
  <si>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</si>
  <si>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</si>
  <si>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</si>
  <si>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</si>
  <si>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</si>
  <si>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</si>
  <si>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</si>
  <si>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</si>
  <si>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</si>
  <si>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</si>
  <si>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</si>
  <si>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</si>
  <si>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</si>
  <si>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</si>
  <si>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</si>
  <si>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</si>
  <si>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</si>
  <si>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</si>
  <si>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</si>
  <si>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</si>
  <si>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</si>
  <si>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</si>
  <si>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</si>
  <si>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</si>
  <si>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</si>
  <si>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</si>
  <si>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</si>
  <si>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</si>
  <si>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</si>
  <si>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</si>
  <si>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</si>
  <si>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</si>
  <si>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</si>
  <si>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</si>
  <si>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</si>
  <si>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</si>
  <si>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</si>
  <si>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</si>
  <si>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</si>
  <si>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</si>
  <si>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</si>
  <si>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</si>
  <si>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</si>
  <si>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</si>
  <si>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</si>
  <si>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</si>
  <si>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</si>
  <si>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</si>
  <si>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</si>
  <si>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</si>
  <si>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</si>
  <si>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</si>
  <si>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</si>
  <si>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</si>
  <si>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</si>
  <si>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</si>
  <si>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</si>
  <si>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</si>
  <si>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</si>
  <si>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</si>
  <si>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</si>
  <si>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</si>
  <si>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</si>
  <si>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</si>
  <si>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</si>
  <si>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</si>
  <si>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</si>
  <si>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</si>
  <si>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</si>
  <si>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</si>
  <si>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</si>
  <si>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</si>
  <si>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</si>
  <si>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</si>
  <si>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</si>
  <si>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</si>
  <si>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</si>
  <si>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</si>
  <si>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</si>
  <si>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</si>
  <si>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</si>
  <si>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</si>
  <si>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</si>
  <si>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</si>
  <si>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</si>
  <si>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</si>
  <si>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</si>
  <si>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</si>
  <si>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</si>
  <si>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</si>
  <si>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</si>
  <si>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</si>
  <si>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</si>
  <si>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</si>
  <si>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</si>
  <si>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</si>
  <si>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</si>
  <si>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</si>
  <si>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</si>
  <si>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</si>
  <si>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</si>
  <si>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</si>
  <si>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</si>
  <si>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</si>
  <si>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</si>
  <si>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</si>
  <si>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</si>
  <si>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</si>
  <si>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</si>
  <si>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</si>
  <si>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</si>
  <si>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</si>
  <si>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</si>
  <si>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</si>
  <si>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</si>
  <si>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</si>
  <si>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</si>
  <si>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</si>
  <si>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</si>
  <si>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</si>
  <si>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</si>
  <si>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</si>
  <si>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</si>
  <si>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</si>
  <si>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</si>
  <si>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</si>
  <si>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</si>
  <si>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</si>
  <si>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</si>
  <si>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</si>
  <si>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</si>
  <si>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</si>
  <si>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</si>
  <si>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</si>
  <si>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</si>
  <si>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</si>
  <si>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</si>
  <si>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</si>
  <si>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</si>
  <si>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</si>
  <si>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</si>
  <si>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</si>
  <si>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</si>
  <si>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</si>
  <si>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</si>
  <si>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</si>
  <si>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</si>
  <si>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</si>
  <si>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</si>
  <si>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</si>
  <si>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</si>
  <si>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</si>
  <si>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</si>
  <si>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</si>
  <si>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</si>
  <si>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</si>
  <si>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</si>
  <si>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</si>
  <si>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</si>
  <si>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</si>
  <si>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</si>
  <si>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</si>
  <si>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</si>
  <si>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</si>
  <si>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</si>
  <si>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</si>
  <si>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</si>
  <si>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</si>
  <si>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</si>
  <si>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</si>
  <si>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</si>
  <si>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</si>
  <si>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</si>
  <si>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</si>
  <si>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</si>
  <si>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</si>
  <si>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</si>
  <si>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</si>
  <si>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</si>
  <si>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</si>
  <si>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</si>
  <si>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</si>
  <si>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</si>
  <si>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</si>
  <si>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</si>
  <si>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</si>
  <si>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</si>
  <si>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</si>
  <si>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</si>
  <si>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</si>
  <si>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</si>
  <si>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</si>
  <si>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</si>
  <si>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</si>
  <si>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</si>
  <si>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</si>
  <si>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</si>
  <si>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</si>
  <si>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</si>
  <si>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</si>
  <si>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</si>
  <si>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</si>
  <si>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</si>
  <si>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</si>
  <si>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</si>
  <si>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</si>
  <si>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</si>
  <si>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</si>
  <si>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</si>
  <si>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</si>
  <si>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</si>
  <si>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</si>
  <si>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</si>
  <si>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</si>
  <si>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</si>
  <si>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</si>
  <si>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</si>
  <si>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</si>
  <si>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</si>
  <si>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</si>
  <si>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</si>
  <si>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</si>
  <si>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</si>
  <si>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</si>
  <si>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</si>
  <si>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</si>
  <si>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</si>
  <si>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</si>
  <si>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</si>
  <si>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</si>
  <si>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</si>
  <si>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</si>
  <si>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</si>
  <si>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</si>
  <si>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</si>
  <si>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</si>
  <si>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</si>
  <si>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</si>
  <si>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</si>
  <si>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</si>
  <si>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</si>
  <si>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</si>
  <si>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</si>
  <si>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</si>
  <si>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</si>
  <si>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</si>
  <si>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</si>
  <si>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</si>
  <si>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</si>
  <si>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</si>
  <si>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</si>
  <si>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</si>
  <si>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</si>
  <si>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</si>
  <si>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</si>
  <si>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</si>
  <si>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</si>
  <si>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</si>
  <si>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</si>
  <si>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</si>
  <si>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</si>
  <si>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</si>
  <si>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</si>
  <si>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</si>
  <si>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</si>
  <si>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</si>
  <si>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</si>
  <si>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</si>
  <si>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</si>
  <si>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</si>
  <si>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</si>
  <si>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</si>
  <si>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</si>
  <si>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</si>
  <si>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</si>
  <si>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</si>
  <si>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</si>
  <si>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</si>
  <si>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</si>
  <si>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</si>
  <si>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</si>
  <si>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</si>
  <si>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</si>
  <si>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</si>
  <si>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</si>
  <si>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</si>
  <si>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</si>
  <si>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</si>
  <si>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</si>
  <si>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</si>
  <si>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</si>
  <si>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</si>
  <si>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</si>
  <si>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</si>
  <si>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</si>
  <si>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</si>
  <si>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</si>
  <si>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</si>
  <si>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</si>
  <si>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</si>
  <si>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</si>
  <si>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</si>
  <si>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</si>
  <si>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</si>
  <si>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</si>
  <si>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</si>
  <si>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</si>
  <si>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</si>
  <si>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</si>
  <si>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</si>
  <si>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</si>
  <si>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</si>
  <si>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</si>
  <si>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</si>
  <si>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</si>
  <si>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</si>
  <si>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</si>
  <si>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</si>
  <si>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</si>
  <si>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</si>
  <si>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</si>
  <si>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</si>
  <si>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</si>
  <si>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</si>
  <si>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</si>
  <si>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</si>
  <si>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</si>
  <si>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</si>
  <si>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</si>
  <si>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</si>
  <si>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</si>
  <si>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</si>
  <si>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</si>
  <si>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</si>
  <si>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</si>
  <si>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</si>
  <si>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</si>
  <si>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</si>
  <si>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</si>
  <si>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</si>
  <si>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</si>
  <si>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</si>
  <si>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</si>
  <si>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</si>
  <si>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</si>
  <si>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</si>
  <si>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</si>
  <si>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</si>
  <si>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</si>
  <si>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</si>
  <si>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</si>
  <si>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</si>
  <si>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</si>
  <si>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</si>
  <si>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</si>
  <si>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</si>
  <si>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</si>
  <si>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</si>
  <si>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</si>
  <si>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</si>
  <si>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</si>
  <si>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</si>
  <si>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</si>
  <si>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</si>
  <si>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</si>
  <si>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</si>
  <si>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</si>
  <si>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</si>
  <si>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</si>
  <si>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</si>
  <si>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</si>
  <si>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</si>
  <si>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</si>
  <si>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</si>
  <si>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</si>
  <si>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</si>
  <si>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</si>
  <si>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</si>
  <si>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</si>
  <si>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</si>
  <si>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</si>
  <si>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</si>
  <si>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</si>
  <si>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</si>
  <si>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</si>
  <si>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</si>
  <si>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</si>
  <si>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</si>
  <si>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</si>
  <si>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</si>
  <si>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</si>
  <si>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</si>
  <si>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</si>
  <si>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</si>
  <si>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</si>
  <si>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</si>
  <si>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</si>
  <si>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</si>
  <si>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</si>
  <si>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</si>
  <si>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</si>
  <si>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</si>
  <si>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</si>
  <si>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</si>
  <si>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</si>
  <si>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</si>
  <si>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</si>
  <si>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</si>
  <si>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</si>
  <si>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</si>
  <si>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</si>
  <si>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</si>
  <si>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</si>
  <si>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</si>
  <si>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</si>
  <si>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</si>
  <si>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</si>
  <si>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</si>
  <si>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</si>
  <si>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</si>
  <si>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</si>
  <si>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</si>
  <si>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</si>
  <si>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</si>
  <si>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</si>
  <si>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</si>
  <si>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</si>
  <si>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</si>
  <si>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</si>
  <si>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</si>
  <si>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</si>
  <si>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</si>
  <si>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</si>
  <si>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</si>
  <si>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</si>
  <si>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</si>
  <si>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</si>
  <si>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</si>
  <si>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</si>
  <si>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</si>
  <si>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</si>
  <si>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</si>
  <si>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</si>
  <si>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</si>
  <si>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</si>
  <si>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</si>
  <si>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</si>
  <si>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</si>
  <si>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</si>
  <si>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</si>
  <si>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</si>
  <si>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</si>
  <si>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</si>
  <si>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</si>
  <si>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</si>
  <si>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</si>
  <si>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</si>
  <si>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</si>
  <si>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</si>
  <si>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</si>
  <si>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</si>
  <si>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</si>
  <si>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</si>
  <si>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</si>
  <si>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</si>
  <si>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</si>
  <si>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</si>
  <si>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</si>
  <si>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</si>
  <si>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</si>
  <si>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</si>
  <si>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</si>
  <si>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</si>
  <si>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</si>
  <si>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</si>
  <si>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</si>
  <si>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</si>
  <si>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</si>
  <si>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</si>
  <si>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</si>
  <si>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</si>
  <si>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</si>
  <si>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</si>
  <si>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</si>
  <si>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</si>
  <si>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</si>
  <si>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</si>
  <si>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</si>
  <si>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</si>
  <si>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</si>
  <si>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</si>
  <si>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</si>
  <si>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</si>
  <si>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</si>
  <si>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</si>
  <si>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</si>
  <si>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</si>
  <si>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</si>
  <si>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</si>
  <si>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</si>
  <si>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</si>
  <si>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</si>
  <si>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</si>
  <si>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</si>
  <si>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</si>
  <si>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</si>
  <si>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</si>
  <si>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</si>
  <si>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</si>
  <si>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</si>
  <si>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</si>
  <si>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</si>
  <si>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</si>
  <si>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</si>
  <si>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</si>
  <si>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</si>
  <si>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</si>
  <si>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</si>
  <si>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</si>
  <si>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</si>
  <si>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</si>
  <si>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</si>
  <si>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</si>
  <si>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</si>
  <si>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</si>
  <si>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</si>
  <si>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</si>
  <si>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</si>
  <si>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</si>
  <si>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</si>
  <si>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</si>
  <si>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</si>
  <si>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</si>
  <si>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</si>
  <si>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</si>
  <si>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</si>
  <si>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</si>
  <si>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</si>
  <si>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</si>
  <si>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</si>
  <si>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</si>
  <si>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</si>
  <si>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</si>
  <si>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</si>
  <si>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</si>
  <si>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</si>
  <si>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</si>
  <si>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</si>
  <si>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</si>
  <si>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</si>
  <si>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</si>
  <si>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</si>
  <si>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</si>
  <si>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</si>
  <si>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</si>
  <si>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</si>
  <si>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</si>
  <si>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</si>
  <si>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</si>
  <si>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</si>
  <si>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</si>
  <si>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</si>
  <si>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</si>
  <si>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</si>
  <si>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</si>
  <si>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</si>
  <si>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</si>
  <si>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</si>
  <si>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</si>
  <si>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</si>
  <si>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</si>
  <si>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</si>
  <si>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</si>
  <si>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</si>
  <si>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</si>
  <si>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</si>
  <si>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</si>
  <si>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</si>
  <si>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</si>
  <si>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</si>
  <si>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</si>
  <si>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</si>
  <si>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</si>
  <si>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</si>
  <si>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</si>
  <si>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</si>
  <si>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</si>
  <si>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</si>
  <si>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</si>
  <si>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</si>
  <si>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</si>
  <si>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</si>
  <si>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</si>
  <si>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</si>
  <si>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</si>
  <si>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</si>
  <si>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</si>
  <si>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</si>
  <si>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</si>
  <si>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</si>
  <si>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</si>
  <si>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</si>
  <si>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</si>
  <si>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</si>
  <si>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</si>
  <si>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</si>
  <si>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</si>
  <si>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</si>
  <si>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</si>
  <si>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</si>
  <si>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</si>
  <si>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</si>
  <si>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</si>
  <si>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</si>
  <si>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</si>
  <si>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</si>
  <si>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</si>
  <si>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</si>
  <si>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</si>
  <si>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</si>
  <si>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</si>
  <si>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</si>
  <si>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</si>
  <si>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</si>
  <si>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</si>
  <si>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</si>
  <si>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</si>
  <si>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</si>
  <si>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</si>
  <si>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</si>
  <si>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</si>
  <si>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</si>
  <si>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</si>
  <si>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</si>
  <si>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</si>
  <si>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</si>
  <si>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</si>
  <si>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</si>
  <si>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</si>
  <si>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</si>
  <si>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</si>
  <si>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</si>
  <si>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</si>
  <si>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</si>
  <si>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</si>
  <si>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</si>
  <si>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</si>
  <si>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</si>
  <si>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</si>
  <si>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</si>
  <si>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</si>
  <si>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</si>
  <si>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</si>
  <si>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</si>
  <si>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</si>
  <si>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</si>
  <si>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</si>
  <si>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</si>
  <si>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</si>
  <si>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</si>
  <si>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</si>
  <si>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</si>
  <si>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</si>
  <si>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</si>
  <si>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</si>
  <si>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</si>
  <si>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</si>
  <si>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</si>
  <si>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</si>
  <si>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</si>
  <si>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</si>
  <si>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</si>
  <si>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</si>
  <si>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</si>
  <si>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</si>
  <si>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</si>
  <si>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</si>
  <si>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</si>
  <si>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</si>
  <si>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</si>
  <si>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</si>
  <si>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</si>
  <si>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</si>
  <si>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</si>
  <si>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</si>
  <si>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</si>
  <si>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</si>
  <si>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</si>
  <si>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</si>
  <si>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</si>
  <si>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</si>
  <si>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</si>
  <si>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</si>
  <si>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</si>
  <si>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</si>
  <si>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</si>
  <si>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</si>
  <si>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</si>
  <si>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</si>
  <si>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</si>
  <si>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</si>
  <si>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</si>
  <si>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</si>
  <si>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</si>
  <si>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</si>
  <si>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</si>
  <si>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</si>
  <si>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</si>
  <si>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</si>
  <si>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</si>
  <si>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</si>
  <si>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</si>
  <si>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</si>
  <si>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</si>
  <si>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</si>
  <si>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</si>
  <si>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</si>
  <si>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</si>
  <si>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</si>
  <si>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</si>
  <si>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</si>
  <si>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</si>
  <si>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</si>
  <si>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</si>
  <si>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</si>
  <si>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</si>
  <si>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</si>
  <si>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</si>
  <si>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</si>
  <si>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</si>
  <si>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</si>
  <si>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</si>
  <si>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</si>
  <si>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</si>
  <si>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</si>
  <si>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</si>
  <si>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</si>
  <si>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</si>
  <si>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</si>
  <si>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</si>
  <si>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</si>
  <si>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</si>
  <si>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</si>
  <si>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</si>
  <si>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</si>
  <si>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</si>
  <si>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</si>
  <si>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</si>
  <si>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</si>
  <si>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</si>
  <si>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</si>
  <si>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</si>
  <si>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</si>
  <si>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</si>
  <si>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</si>
  <si>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</si>
  <si>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</si>
  <si>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</si>
  <si>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</si>
  <si>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</si>
  <si>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</si>
  <si>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</si>
  <si>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</si>
  <si>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</si>
  <si>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</si>
  <si>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</si>
  <si>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</si>
  <si>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</si>
  <si>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</si>
  <si>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</si>
  <si>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</si>
  <si>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</si>
  <si>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</si>
  <si>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</si>
  <si>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</si>
  <si>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</si>
  <si>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</si>
  <si>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</si>
  <si>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</si>
  <si>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</si>
  <si>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</si>
  <si>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</si>
  <si>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</si>
  <si>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</si>
  <si>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</si>
  <si>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</si>
  <si>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</si>
  <si>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</si>
  <si>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</si>
  <si>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</si>
  <si>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</si>
  <si>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</si>
  <si>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</si>
  <si>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</si>
  <si>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</si>
  <si>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</si>
  <si>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</si>
  <si>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</si>
  <si>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</si>
  <si>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</si>
  <si>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</si>
  <si>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</si>
  <si>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</si>
  <si>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</si>
  <si>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</si>
  <si>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</si>
  <si>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</si>
  <si>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</si>
  <si>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</si>
  <si>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</si>
  <si>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</si>
  <si>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</si>
  <si>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</si>
  <si>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</si>
  <si>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</si>
  <si>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</si>
  <si>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</si>
  <si>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</si>
  <si>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</si>
  <si>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</si>
  <si>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</si>
  <si>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</si>
  <si>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</si>
  <si>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</si>
  <si>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</si>
  <si>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</si>
  <si>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</si>
  <si>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</si>
  <si>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</si>
  <si>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</si>
  <si>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</si>
  <si>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</si>
  <si>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</si>
  <si>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</si>
  <si>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</si>
  <si>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</si>
  <si>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</si>
  <si>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</si>
  <si>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</si>
  <si>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</si>
  <si>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</si>
  <si>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</si>
  <si>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</si>
  <si>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</si>
  <si>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</si>
  <si>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</si>
  <si>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</si>
  <si>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</si>
  <si>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</si>
  <si>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</si>
  <si>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</si>
  <si>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</si>
  <si>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</si>
  <si>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</si>
  <si>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</si>
  <si>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</si>
  <si>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</si>
  <si>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</si>
  <si>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</si>
  <si>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</si>
  <si>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</si>
  <si>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</si>
  <si>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</si>
  <si>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</si>
  <si>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</si>
  <si>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</si>
  <si>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</si>
  <si>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</si>
  <si>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</si>
  <si>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</si>
  <si>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</si>
  <si>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</si>
  <si>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</si>
  <si>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</si>
  <si>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</si>
  <si>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</si>
  <si>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</si>
  <si>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</si>
  <si>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</si>
  <si>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</si>
  <si>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</si>
  <si>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</si>
  <si>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</si>
  <si>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</si>
  <si>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</si>
  <si>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</si>
  <si>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</si>
  <si>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</si>
  <si>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</si>
  <si>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</si>
  <si>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</si>
  <si>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</si>
  <si>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</si>
  <si>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</si>
  <si>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</si>
  <si>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</si>
  <si>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</si>
  <si>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</si>
  <si>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</si>
  <si>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</si>
  <si>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</si>
  <si>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</si>
  <si>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</si>
  <si>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</si>
  <si>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</si>
  <si>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</si>
  <si>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</si>
  <si>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</si>
  <si>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</si>
  <si>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</si>
  <si>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</si>
  <si>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</si>
  <si>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</si>
  <si>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</si>
  <si>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</si>
  <si>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</si>
  <si>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</si>
  <si>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</si>
  <si>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</si>
  <si>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</si>
  <si>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</si>
  <si>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</si>
  <si>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</si>
  <si>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</si>
  <si>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</si>
  <si>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</si>
  <si>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</si>
  <si>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</si>
  <si>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</si>
  <si>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</si>
  <si>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</si>
  <si>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</si>
  <si>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</si>
  <si>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</si>
  <si>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</si>
  <si>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</si>
  <si>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</si>
  <si>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</si>
  <si>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</si>
  <si>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</si>
  <si>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</si>
  <si>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</si>
  <si>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</si>
  <si>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</si>
  <si>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</si>
  <si>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</si>
  <si>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</si>
  <si>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</si>
  <si>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</si>
  <si>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</si>
  <si>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</si>
  <si>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</si>
  <si>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</si>
  <si>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</si>
  <si>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</si>
  <si>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</si>
  <si>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</si>
  <si>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</si>
  <si>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</si>
  <si>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</si>
  <si>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</si>
  <si>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</si>
  <si>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</si>
  <si>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</si>
  <si>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</si>
  <si>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</si>
  <si>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</si>
  <si>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</si>
  <si>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</si>
  <si>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</si>
  <si>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</si>
  <si>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</si>
  <si>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</si>
  <si>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</si>
  <si>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</si>
  <si>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</si>
  <si>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</si>
  <si>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</si>
  <si>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</si>
  <si>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</si>
  <si>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</si>
  <si>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</si>
  <si>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</si>
  <si>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</si>
  <si>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</si>
  <si>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</si>
  <si>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</si>
  <si>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</si>
  <si>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</si>
  <si>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</si>
  <si>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</si>
  <si>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</si>
  <si>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</si>
  <si>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</si>
  <si>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</si>
  <si>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</si>
  <si>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</si>
  <si>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</si>
  <si>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</si>
  <si>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</si>
  <si>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</si>
  <si>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</si>
  <si>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</si>
  <si>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</si>
  <si>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</si>
  <si>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</si>
  <si>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</si>
  <si>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</si>
  <si>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</si>
  <si>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</si>
  <si>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</si>
  <si>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</si>
  <si>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</si>
  <si>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</si>
  <si>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</si>
  <si>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</si>
  <si>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</si>
  <si>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</si>
  <si>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</si>
  <si>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</si>
  <si>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</si>
  <si>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</si>
  <si>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</si>
  <si>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</si>
  <si>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</si>
  <si>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</si>
  <si>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</si>
  <si>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</si>
  <si>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</si>
  <si>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</si>
  <si>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</si>
  <si>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</si>
  <si>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</si>
  <si>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</si>
  <si>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</si>
  <si>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</si>
  <si>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</si>
  <si>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</si>
  <si>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</si>
  <si>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</si>
  <si>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</si>
  <si>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</si>
  <si>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</si>
  <si>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</si>
  <si>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</si>
  <si>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</si>
  <si>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</si>
  <si>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</si>
  <si>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</si>
  <si>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</si>
  <si>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</si>
  <si>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</si>
  <si>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</si>
  <si>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</si>
  <si>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</si>
  <si>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</si>
  <si>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</si>
  <si>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</si>
  <si>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</si>
  <si>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</si>
  <si>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</si>
  <si>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</si>
  <si>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</si>
  <si>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</si>
  <si>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</si>
  <si>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</si>
  <si>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</si>
  <si>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</si>
  <si>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</si>
  <si>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</si>
  <si>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</si>
  <si>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</si>
  <si>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</si>
  <si>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</si>
  <si>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</si>
  <si>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</si>
  <si>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</si>
  <si>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</si>
  <si>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</si>
  <si>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</si>
  <si>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</si>
  <si>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</si>
  <si>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</si>
  <si>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</si>
  <si>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</si>
  <si>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</si>
  <si>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</si>
  <si>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</si>
  <si>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</si>
  <si>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</si>
  <si>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</si>
  <si>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</si>
  <si>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</si>
  <si>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</si>
  <si>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</si>
  <si>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</si>
  <si>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</si>
  <si>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</si>
  <si>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</si>
  <si>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</si>
  <si>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</si>
  <si>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</si>
  <si>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</si>
  <si>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</si>
  <si>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</si>
  <si>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</si>
  <si>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</si>
  <si>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</si>
  <si>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</si>
  <si>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</si>
  <si>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</si>
  <si>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</si>
  <si>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</si>
  <si>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</si>
  <si>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</si>
  <si>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</si>
  <si>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</si>
  <si>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</si>
  <si>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</si>
  <si>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</si>
  <si>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</si>
  <si>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</si>
  <si>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</si>
  <si>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</si>
  <si>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</si>
  <si>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</si>
  <si>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</si>
  <si>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</si>
  <si>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</si>
  <si>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</si>
  <si>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</si>
  <si>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</si>
  <si>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</si>
  <si>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</si>
  <si>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</si>
  <si>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</si>
  <si>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</si>
  <si>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</si>
  <si>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</si>
  <si>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</si>
  <si>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</si>
  <si>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</si>
  <si>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</si>
  <si>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</si>
  <si>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</si>
  <si>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</si>
  <si>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</si>
  <si>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</si>
  <si>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</si>
  <si>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</si>
  <si>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</si>
  <si>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</si>
  <si>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</si>
  <si>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</si>
  <si>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</si>
  <si>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</si>
  <si>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</si>
  <si>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</si>
  <si>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</si>
  <si>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</si>
  <si>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</si>
  <si>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</si>
  <si>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</si>
  <si>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</si>
  <si>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</si>
  <si>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</si>
  <si>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</si>
  <si>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</si>
  <si>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</si>
  <si>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</si>
  <si>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</si>
  <si>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</si>
  <si>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</si>
  <si>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</si>
  <si>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</si>
  <si>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</si>
  <si>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</si>
  <si>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</si>
  <si>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</si>
  <si>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</si>
  <si>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</si>
  <si>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</si>
  <si>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</si>
  <si>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</si>
  <si>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</si>
  <si>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</si>
  <si>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</si>
  <si>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</si>
  <si>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</si>
  <si>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</si>
  <si>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</si>
  <si>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</si>
  <si>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</si>
  <si>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</si>
  <si>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</si>
  <si>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</si>
  <si>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</si>
  <si>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</si>
  <si>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</si>
  <si>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</si>
  <si>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</si>
  <si>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</si>
  <si>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</si>
  <si>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</si>
  <si>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</si>
  <si>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</si>
  <si>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</si>
  <si>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</si>
  <si>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</si>
  <si>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</si>
  <si>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</si>
  <si>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</si>
  <si>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</si>
  <si>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</si>
  <si>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</si>
  <si>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</si>
  <si>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</si>
  <si>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</si>
  <si>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</si>
  <si>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</si>
  <si>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</si>
  <si>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</si>
  <si>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</si>
  <si>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</si>
  <si>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</si>
  <si>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</si>
  <si>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</si>
  <si>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</si>
  <si>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</si>
  <si>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</si>
  <si>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</si>
  <si>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</si>
  <si>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</si>
  <si>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</si>
  <si>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</si>
  <si>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</si>
  <si>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</si>
  <si>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</si>
  <si>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</si>
  <si>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</si>
  <si>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</si>
  <si>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</si>
  <si>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</si>
  <si>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</si>
  <si>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</si>
  <si>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</si>
  <si>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</si>
  <si>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</si>
  <si>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</si>
  <si>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</si>
  <si>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</si>
  <si>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</si>
  <si>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</si>
  <si>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</si>
  <si>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</si>
  <si>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</si>
  <si>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</si>
  <si>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</si>
  <si>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</si>
  <si>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</si>
  <si>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</si>
  <si>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</si>
  <si>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</si>
  <si>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</si>
  <si>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</si>
  <si>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</si>
  <si>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</si>
  <si>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</si>
  <si>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</si>
  <si>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</si>
  <si>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</si>
  <si>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</si>
  <si>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</si>
  <si>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</si>
  <si>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</si>
  <si>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</si>
  <si>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</si>
  <si>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</si>
  <si>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</si>
  <si>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</si>
  <si>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</si>
  <si>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</si>
  <si>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</si>
  <si>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</si>
  <si>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</si>
  <si>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</si>
  <si>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</si>
  <si>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</si>
  <si>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</si>
  <si>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</si>
  <si>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</si>
  <si>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</si>
  <si>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</si>
  <si>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</si>
  <si>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</si>
  <si>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</si>
  <si>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</si>
  <si>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</si>
  <si>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</si>
  <si>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</si>
  <si>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</si>
  <si>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</si>
  <si>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</si>
  <si>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</si>
  <si>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</si>
  <si>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</si>
  <si>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</si>
  <si>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</si>
  <si>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</si>
  <si>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</si>
  <si>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</si>
  <si>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</si>
  <si>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</si>
  <si>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</si>
  <si>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</si>
  <si>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</si>
  <si>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</si>
  <si>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</si>
  <si>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</si>
  <si>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</si>
  <si>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</si>
  <si>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</si>
  <si>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</si>
  <si>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</si>
  <si>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</si>
  <si>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</si>
  <si>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</si>
  <si>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</si>
  <si>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</si>
  <si>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</si>
  <si>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</si>
  <si>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</si>
  <si>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</si>
  <si>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</si>
  <si>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</si>
  <si>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</si>
  <si>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</si>
  <si>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</si>
  <si>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</si>
  <si>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</si>
  <si>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</si>
  <si>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</si>
  <si>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</si>
  <si>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</si>
  <si>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</si>
  <si>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</si>
  <si>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</si>
  <si>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</si>
  <si>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</si>
  <si>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</si>
  <si>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</si>
  <si>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</si>
  <si>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</si>
  <si>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</si>
  <si>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</si>
  <si>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</si>
  <si>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</si>
  <si>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</si>
  <si>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</si>
  <si>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</si>
  <si>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</si>
  <si>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</si>
  <si>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</si>
  <si>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</si>
  <si>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</si>
  <si>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</si>
  <si>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</si>
  <si>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</si>
  <si>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</si>
  <si>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</si>
  <si>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</si>
  <si>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</si>
  <si>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</si>
  <si>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</si>
  <si>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</si>
  <si>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</si>
  <si>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</si>
  <si>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</si>
  <si>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</si>
  <si>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</si>
  <si>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</si>
  <si>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</si>
  <si>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</si>
  <si>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</si>
  <si>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</si>
  <si>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</si>
  <si>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</si>
  <si>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</si>
  <si>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</si>
  <si>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</si>
  <si>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</si>
  <si>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</si>
  <si>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</si>
  <si>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</si>
  <si>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</si>
  <si>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</si>
  <si>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</si>
  <si>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</si>
  <si>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</si>
  <si>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</si>
  <si>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</si>
  <si>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</si>
  <si>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</si>
  <si>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</si>
  <si>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</si>
  <si>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</si>
  <si>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</si>
  <si>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</si>
  <si>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</si>
  <si>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</si>
  <si>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</si>
  <si>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</si>
  <si>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</si>
  <si>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</si>
  <si>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</si>
  <si>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</si>
  <si>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</si>
  <si>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</si>
  <si>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</si>
  <si>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</si>
  <si>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</si>
  <si>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</si>
  <si>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</si>
  <si>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</si>
  <si>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</si>
  <si>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</si>
  <si>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</si>
  <si>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</si>
  <si>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</si>
  <si>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</si>
  <si>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</si>
  <si>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</si>
  <si>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</si>
  <si>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</si>
  <si>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</si>
  <si>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</si>
  <si>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</si>
  <si>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</si>
  <si>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</si>
  <si>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</si>
  <si>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</si>
  <si>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</si>
  <si>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</si>
  <si>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</si>
  <si>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</si>
  <si>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</si>
  <si>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</si>
  <si>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</si>
  <si>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</si>
  <si>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</si>
  <si>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</si>
  <si>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</si>
  <si>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</si>
  <si>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</si>
  <si>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</si>
  <si>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</si>
  <si>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</si>
  <si>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</si>
  <si>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</si>
  <si>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</si>
  <si>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</si>
  <si>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</si>
  <si>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</si>
  <si>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</si>
  <si>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</si>
  <si>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</si>
  <si>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</si>
  <si>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</si>
  <si>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</si>
  <si>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</si>
  <si>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</si>
  <si>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</si>
  <si>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</si>
  <si>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</si>
  <si>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</si>
  <si>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</si>
  <si>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</si>
  <si>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</si>
  <si>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</si>
  <si>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</si>
  <si>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</si>
  <si>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</si>
  <si>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</si>
  <si>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</si>
  <si>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</si>
  <si>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</si>
  <si>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</si>
  <si>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</si>
  <si>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</si>
  <si>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</si>
  <si>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</si>
  <si>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</si>
  <si>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</si>
  <si>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</si>
  <si>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</si>
  <si>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</si>
  <si>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</si>
  <si>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</si>
  <si>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</si>
  <si>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</si>
  <si>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</si>
  <si>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</si>
  <si>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</si>
  <si>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</si>
  <si>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</si>
  <si>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</si>
  <si>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</si>
  <si>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</si>
  <si>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</si>
  <si>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</si>
  <si>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</si>
  <si>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</si>
  <si>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</si>
  <si>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</si>
  <si>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</si>
  <si>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</si>
  <si>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</si>
  <si>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</si>
  <si>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</si>
  <si>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</si>
  <si>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</si>
  <si>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</si>
  <si>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</si>
  <si>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</si>
  <si>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</si>
  <si>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</si>
  <si>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</si>
  <si>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</si>
  <si>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</si>
  <si>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</si>
  <si>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</si>
  <si>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</si>
  <si>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</si>
  <si>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</si>
  <si>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</si>
  <si>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</si>
  <si>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</si>
  <si>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</si>
  <si>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</si>
  <si>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</si>
  <si>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</si>
  <si>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</si>
  <si>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</si>
  <si>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</si>
  <si>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</si>
  <si>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</si>
  <si>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</si>
  <si>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</si>
  <si>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</si>
  <si>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</si>
  <si>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</si>
  <si>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</si>
  <si>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</si>
  <si>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</si>
  <si>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</si>
  <si>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</si>
  <si>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</si>
  <si>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</si>
  <si>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</si>
  <si>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</si>
  <si>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</si>
  <si>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</si>
  <si>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</si>
  <si>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</si>
  <si>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</si>
  <si>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</si>
  <si>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</si>
  <si>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</si>
  <si>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</si>
  <si>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</si>
  <si>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</si>
  <si>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</si>
  <si>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</si>
  <si>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</si>
  <si>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</si>
  <si>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</si>
  <si>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</si>
  <si>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</si>
  <si>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</si>
  <si>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</si>
  <si>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</si>
  <si>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</si>
  <si>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</si>
  <si>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</si>
  <si>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</si>
  <si>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</si>
  <si>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</si>
  <si>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</si>
  <si>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</si>
  <si>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</si>
  <si>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</si>
  <si>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</si>
  <si>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</si>
  <si>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</si>
  <si>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</si>
  <si>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</si>
  <si>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</si>
  <si>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</si>
  <si>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</si>
  <si>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</si>
  <si>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</si>
  <si>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</si>
  <si>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</si>
  <si>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</si>
  <si>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</si>
  <si>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</si>
  <si>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</si>
  <si>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</si>
  <si>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</si>
  <si>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</si>
  <si>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</si>
  <si>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</si>
  <si>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</si>
  <si>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</si>
  <si>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</si>
  <si>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</si>
  <si>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</si>
  <si>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</si>
  <si>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</si>
  <si>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</si>
  <si>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</si>
  <si>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</si>
  <si>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</si>
  <si>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</si>
  <si>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</si>
  <si>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</si>
  <si>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</si>
  <si>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</si>
  <si>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</si>
  <si>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</si>
  <si>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</si>
  <si>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</si>
  <si>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</si>
  <si>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</si>
  <si>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</si>
  <si>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</si>
  <si>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</si>
  <si>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</si>
  <si>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</si>
  <si>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</si>
  <si>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</si>
  <si>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</si>
  <si>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</si>
  <si>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</si>
  <si>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</si>
  <si>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</si>
  <si>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</si>
  <si>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</si>
  <si>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</si>
  <si>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</si>
  <si>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</si>
  <si>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</si>
  <si>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</si>
  <si>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</si>
  <si>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</si>
  <si>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</si>
  <si>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</si>
  <si>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</si>
  <si>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</si>
  <si>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</si>
  <si>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</si>
  <si>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</si>
  <si>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</si>
  <si>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</si>
  <si>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</si>
  <si>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</si>
  <si>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</si>
  <si>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</si>
  <si>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</si>
  <si>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</si>
  <si>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</si>
  <si>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</si>
  <si>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</si>
  <si>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</si>
  <si>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</si>
  <si>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</si>
  <si>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</si>
  <si>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</si>
  <si>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</si>
  <si>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</si>
  <si>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</si>
  <si>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</si>
  <si>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</si>
  <si>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</si>
  <si>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</si>
  <si>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</si>
  <si>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</si>
  <si>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</si>
  <si>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</si>
  <si>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</si>
  <si>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</si>
  <si>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</si>
  <si>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</si>
  <si>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</si>
  <si>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</si>
  <si>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</si>
  <si>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</si>
  <si>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</si>
  <si>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</si>
  <si>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</si>
  <si>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</si>
  <si>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</si>
  <si>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</si>
  <si>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</si>
  <si>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</si>
  <si>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</si>
  <si>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</si>
  <si>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</si>
  <si>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</si>
  <si>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</si>
  <si>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</si>
  <si>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</si>
  <si>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</si>
  <si>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</si>
  <si>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</si>
  <si>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</si>
  <si>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</si>
  <si>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</si>
  <si>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</si>
  <si>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</si>
  <si>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</si>
  <si>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</si>
  <si>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</si>
  <si>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</si>
  <si>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</si>
  <si>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</si>
  <si>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</si>
  <si>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</si>
  <si>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</si>
  <si>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</si>
  <si>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</si>
  <si>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</si>
  <si>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</si>
  <si>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</si>
  <si>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</si>
  <si>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</si>
  <si>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</si>
  <si>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</si>
  <si>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</si>
  <si>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</si>
  <si>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</si>
  <si>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</si>
  <si>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</si>
  <si>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</si>
  <si>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</si>
  <si>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</si>
  <si>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</si>
  <si>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</si>
  <si>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</si>
  <si>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</si>
  <si>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</si>
  <si>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</si>
  <si>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</si>
  <si>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</si>
  <si>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</si>
  <si>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</si>
  <si>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</si>
  <si>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</si>
  <si>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</si>
  <si>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</si>
  <si>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</si>
  <si>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</si>
  <si>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</si>
  <si>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</si>
  <si>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</si>
  <si>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</si>
  <si>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</si>
  <si>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</si>
  <si>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</si>
  <si>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</si>
  <si>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</si>
  <si>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</si>
  <si>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</si>
  <si>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</si>
  <si>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</si>
  <si>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</si>
  <si>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</si>
  <si>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</si>
  <si>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</si>
  <si>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</si>
  <si>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</si>
  <si>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</si>
  <si>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</si>
  <si>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</si>
  <si>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</si>
  <si>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</si>
  <si>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</si>
  <si>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</si>
  <si>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</si>
  <si>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</si>
  <si>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</si>
  <si>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</si>
  <si>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</si>
  <si>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</si>
  <si>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</si>
  <si>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</si>
  <si>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</si>
  <si>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</si>
  <si>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</si>
  <si>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</si>
  <si>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</si>
  <si>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</si>
  <si>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</si>
  <si>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</si>
  <si>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</si>
  <si>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</si>
  <si>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</si>
  <si>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</si>
  <si>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</si>
  <si>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</si>
  <si>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</si>
  <si>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</si>
  <si>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</si>
  <si>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</si>
  <si>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</si>
  <si>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</si>
  <si>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</si>
  <si>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</si>
  <si>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</si>
  <si>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</si>
  <si>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</si>
  <si>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</si>
  <si>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</si>
  <si>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</si>
  <si>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</si>
  <si>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</si>
  <si>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</si>
  <si>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</si>
  <si>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</si>
  <si>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</si>
  <si>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</si>
  <si>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</si>
  <si>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</si>
  <si>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</si>
  <si>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</si>
  <si>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</si>
  <si>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</si>
  <si>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</si>
  <si>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</si>
  <si>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</si>
  <si>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</si>
  <si>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</si>
  <si>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</si>
  <si>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</si>
  <si>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</si>
  <si>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</si>
  <si>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</si>
  <si>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</si>
  <si>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</si>
  <si>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</si>
  <si>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</si>
  <si>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</si>
  <si>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</si>
  <si>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</si>
  <si>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</si>
  <si>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</si>
  <si>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</si>
  <si>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</si>
  <si>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</si>
  <si>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</si>
  <si>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</si>
  <si>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</si>
  <si>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</si>
  <si>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</si>
  <si>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</si>
  <si>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</si>
  <si>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</si>
  <si>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</si>
  <si>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</si>
  <si>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</si>
  <si>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</si>
  <si>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</si>
  <si>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</si>
  <si>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</si>
  <si>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</si>
  <si>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</si>
  <si>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</si>
  <si>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</si>
  <si>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</si>
  <si>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</si>
  <si>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</si>
  <si>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</si>
  <si>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</si>
  <si>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</si>
  <si>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</si>
  <si>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</si>
  <si>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</si>
  <si>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</si>
  <si>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</si>
  <si>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</si>
  <si>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</si>
  <si>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</si>
  <si>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</si>
  <si>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</si>
  <si>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</si>
  <si>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</si>
  <si>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</si>
  <si>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</si>
  <si>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</si>
  <si>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</si>
  <si>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</si>
  <si>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</si>
  <si>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</si>
  <si>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</si>
  <si>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</si>
  <si>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</si>
  <si>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</si>
  <si>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</si>
  <si>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</si>
  <si>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</si>
  <si>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</si>
  <si>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</si>
  <si>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</si>
  <si>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</si>
  <si>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</si>
  <si>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</si>
  <si>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</si>
  <si>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</si>
  <si>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</si>
  <si>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</si>
  <si>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</si>
  <si>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</si>
  <si>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</si>
  <si>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</si>
  <si>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</si>
  <si>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</si>
  <si>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</si>
  <si>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</si>
  <si>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</si>
  <si>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</si>
  <si>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</si>
  <si>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</si>
  <si>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</si>
  <si>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</si>
  <si>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</si>
  <si>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</si>
  <si>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</si>
  <si>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</si>
  <si>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</si>
  <si>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</si>
  <si>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</si>
  <si>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</si>
  <si>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</si>
  <si>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</si>
  <si>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</si>
  <si>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</si>
  <si>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</si>
  <si>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</si>
  <si>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</si>
  <si>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</si>
  <si>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</si>
  <si>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</si>
  <si>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</si>
  <si>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</si>
  <si>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</si>
  <si>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</si>
  <si>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</si>
  <si>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</si>
  <si>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</si>
  <si>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</si>
  <si>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</si>
  <si>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</si>
  <si>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</si>
  <si>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</si>
  <si>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</si>
  <si>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</si>
  <si>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</si>
  <si>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</si>
  <si>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</si>
  <si>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</si>
  <si>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</si>
  <si>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</si>
  <si>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</si>
  <si>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</si>
  <si>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</si>
  <si>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</si>
  <si>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</si>
  <si>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</si>
  <si>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</si>
  <si>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</si>
  <si>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</si>
  <si>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</si>
  <si>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</si>
  <si>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</si>
  <si>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</si>
  <si>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</si>
  <si>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</si>
  <si>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</si>
  <si>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</si>
  <si>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</si>
  <si>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</si>
  <si>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</si>
  <si>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</si>
  <si>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</si>
  <si>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</si>
  <si>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</si>
  <si>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</si>
  <si>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</si>
  <si>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</si>
  <si>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</si>
  <si>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</si>
  <si>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</si>
  <si>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</si>
  <si>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</si>
  <si>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</si>
  <si>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</si>
  <si>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</si>
  <si>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</si>
  <si>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</si>
  <si>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</si>
  <si>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</si>
  <si>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</si>
  <si>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</si>
  <si>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</si>
  <si>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</si>
  <si>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</si>
  <si>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</si>
  <si>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</si>
  <si>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</si>
  <si>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</si>
  <si>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</si>
  <si>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</si>
  <si>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</si>
  <si>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</si>
  <si>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</si>
  <si>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</si>
  <si>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</si>
  <si>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</si>
  <si>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</si>
  <si>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</si>
  <si>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</si>
  <si>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</si>
  <si>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</si>
  <si>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</si>
  <si>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</si>
  <si>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</si>
  <si>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</si>
  <si>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</si>
  <si>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</si>
  <si>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</si>
  <si>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</si>
  <si>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</si>
  <si>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</si>
  <si>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</si>
  <si>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</si>
  <si>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</si>
  <si>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</si>
  <si>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</si>
  <si>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</si>
  <si>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</si>
  <si>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</si>
  <si>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</si>
  <si>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</si>
  <si>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</si>
  <si>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</si>
  <si>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</si>
  <si>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</si>
  <si>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</si>
  <si>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</si>
  <si>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</si>
  <si>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</si>
  <si>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</si>
  <si>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</si>
  <si>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</si>
  <si>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</si>
  <si>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</si>
  <si>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</si>
  <si>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</si>
  <si>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</si>
  <si>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</si>
  <si>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</si>
  <si>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</si>
  <si>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</si>
  <si>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</si>
  <si>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</si>
  <si>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</si>
  <si>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</si>
  <si>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</si>
  <si>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</si>
  <si>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</si>
  <si>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</si>
  <si>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</si>
  <si>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</si>
  <si>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</si>
  <si>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</si>
  <si>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</si>
  <si>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</si>
  <si>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</si>
  <si>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</si>
  <si>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</si>
  <si>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</si>
  <si>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</si>
  <si>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</si>
  <si>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</si>
  <si>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</si>
  <si>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</si>
  <si>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</si>
  <si>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</si>
  <si>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</si>
  <si>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</si>
  <si>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</si>
  <si>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</si>
  <si>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</si>
  <si>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</si>
  <si>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</si>
  <si>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</si>
  <si>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</si>
  <si>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</si>
  <si>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</si>
  <si>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</si>
  <si>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</si>
  <si>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</si>
  <si>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</si>
  <si>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</si>
  <si>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</si>
  <si>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</si>
  <si>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</si>
  <si>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</si>
  <si>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</si>
  <si>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</si>
  <si>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</si>
  <si>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</si>
  <si>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</si>
  <si>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</si>
  <si>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</si>
  <si>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</si>
  <si>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</si>
  <si>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</si>
  <si>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</si>
  <si>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</si>
  <si>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</si>
  <si>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</si>
  <si>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</si>
  <si>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</si>
  <si>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</si>
  <si>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</si>
  <si>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</si>
  <si>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</si>
  <si>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</si>
  <si>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</si>
  <si>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</si>
  <si>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</si>
  <si>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</si>
  <si>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</si>
  <si>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</si>
  <si>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</si>
  <si>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</si>
  <si>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</si>
  <si>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</si>
  <si>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</si>
  <si>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</si>
  <si>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</si>
  <si>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</si>
  <si>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</si>
  <si>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</si>
  <si>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</si>
  <si>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</si>
  <si>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</si>
  <si>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</si>
  <si>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</si>
  <si>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</si>
  <si>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</si>
  <si>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</si>
  <si>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</si>
  <si>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</si>
  <si>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</si>
  <si>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</si>
  <si>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</si>
  <si>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</si>
  <si>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</si>
  <si>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</si>
  <si>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</si>
  <si>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</si>
  <si>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</si>
  <si>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</si>
  <si>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</si>
  <si>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</si>
  <si>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</si>
  <si>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</si>
  <si>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</si>
  <si>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</si>
  <si>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</si>
  <si>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</si>
  <si>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</si>
  <si>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</si>
  <si>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</si>
  <si>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</si>
  <si>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</si>
  <si>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</si>
  <si>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</si>
  <si>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</si>
  <si>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</si>
  <si>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</si>
  <si>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</si>
  <si>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</si>
  <si>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</si>
  <si>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</si>
  <si>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</si>
  <si>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</si>
  <si>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</si>
  <si>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</si>
  <si>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</si>
  <si>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</si>
  <si>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</si>
  <si>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</si>
  <si>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</si>
  <si>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</si>
  <si>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</si>
  <si>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</si>
  <si>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</si>
  <si>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</si>
  <si>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</si>
  <si>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</si>
  <si>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</si>
  <si>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</si>
  <si>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</si>
  <si>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</si>
  <si>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</si>
  <si>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</si>
  <si>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</si>
  <si>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</si>
  <si>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</si>
  <si>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</si>
  <si>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</si>
  <si>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</si>
  <si>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</si>
  <si>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</si>
  <si>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</si>
  <si>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</si>
  <si>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</si>
  <si>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</si>
  <si>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</si>
  <si>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</si>
  <si>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</si>
  <si>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</si>
  <si>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</si>
  <si>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</si>
  <si>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</si>
  <si>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</si>
  <si>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</si>
  <si>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</si>
  <si>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</si>
  <si>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</si>
  <si>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</si>
  <si>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</si>
  <si>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</si>
  <si>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</si>
  <si>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</si>
  <si>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</si>
  <si>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</si>
  <si>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</si>
  <si>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</si>
  <si>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</si>
  <si>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</si>
  <si>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</si>
  <si>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</si>
  <si>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</si>
  <si>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</si>
  <si>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</si>
  <si>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</si>
  <si>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</si>
  <si>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</si>
  <si>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</si>
  <si>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</si>
  <si>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</si>
  <si>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</si>
  <si>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</si>
  <si>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</si>
  <si>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</si>
  <si>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</si>
  <si>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</si>
  <si>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</si>
  <si>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</si>
  <si>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</si>
  <si>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</si>
  <si>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</si>
  <si>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</si>
  <si>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</si>
  <si>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</si>
  <si>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</si>
  <si>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</si>
  <si>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</si>
  <si>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</si>
  <si>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</si>
  <si>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</si>
  <si>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</si>
  <si>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</si>
  <si>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</si>
  <si>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</si>
  <si>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</si>
  <si>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</si>
  <si>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</si>
  <si>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</si>
  <si>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</si>
  <si>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</si>
  <si>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</si>
  <si>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</si>
  <si>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</si>
  <si>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</si>
  <si>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</si>
  <si>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</si>
  <si>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</si>
  <si>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</si>
  <si>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</si>
  <si>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</si>
  <si>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</si>
  <si>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</si>
  <si>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</si>
  <si>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</si>
  <si>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</si>
  <si>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</si>
  <si>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</si>
  <si>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</si>
  <si>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</si>
  <si>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</si>
  <si>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</si>
  <si>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</si>
  <si>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</si>
  <si>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</si>
  <si>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</si>
  <si>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</si>
  <si>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</si>
  <si>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</si>
  <si>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</si>
  <si>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</si>
  <si>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</si>
  <si>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</si>
  <si>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</si>
  <si>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</si>
  <si>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</si>
  <si>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</si>
  <si>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</si>
  <si>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</si>
  <si>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</si>
  <si>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</si>
  <si>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</si>
  <si>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</si>
  <si>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</si>
  <si>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</si>
  <si>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</si>
  <si>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</si>
  <si>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</si>
  <si>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</si>
  <si>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</si>
  <si>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</si>
  <si>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</si>
  <si>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</si>
  <si>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</si>
  <si>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</si>
  <si>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</si>
  <si>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</si>
  <si>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</si>
  <si>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</si>
  <si>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</si>
  <si>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</si>
  <si>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</si>
  <si>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</si>
  <si>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</si>
  <si>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</si>
  <si>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</si>
  <si>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</si>
  <si>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</si>
  <si>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</si>
  <si>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</si>
  <si>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</si>
  <si>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</si>
  <si>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</si>
  <si>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</si>
  <si>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</si>
  <si>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</si>
  <si>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</si>
  <si>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</si>
  <si>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</si>
  <si>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</si>
  <si>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</si>
  <si>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</si>
  <si>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</si>
  <si>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</si>
  <si>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</si>
  <si>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</si>
  <si>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</si>
  <si>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</si>
  <si>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</si>
  <si>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</si>
  <si>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</si>
  <si>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</si>
  <si>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</si>
  <si>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</si>
  <si>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</si>
  <si>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</si>
  <si>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</si>
  <si>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</si>
  <si>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</si>
  <si>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</si>
  <si>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</si>
  <si>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</si>
  <si>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</si>
  <si>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</si>
  <si>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</si>
  <si>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</si>
  <si>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</si>
  <si>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</si>
  <si>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</si>
  <si>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</si>
  <si>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</si>
  <si>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</si>
  <si>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</si>
  <si>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</si>
  <si>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</si>
  <si>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</si>
  <si>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</si>
  <si>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</si>
  <si>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</si>
  <si>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</si>
  <si>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</si>
  <si>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</si>
  <si>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</si>
  <si>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</si>
  <si>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</si>
  <si>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</si>
  <si>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</si>
  <si>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</si>
  <si>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</si>
  <si>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</si>
  <si>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</si>
  <si>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</si>
  <si>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</si>
  <si>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</si>
  <si>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</si>
  <si>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</si>
  <si>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</si>
  <si>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</si>
  <si>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</si>
  <si>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</si>
  <si>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</si>
  <si>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</si>
  <si>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</si>
  <si>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</si>
  <si>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</si>
  <si>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</si>
  <si>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</si>
  <si>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</si>
  <si>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</si>
  <si>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</si>
  <si>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</si>
  <si>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</si>
  <si>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</si>
  <si>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</si>
  <si>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</si>
  <si>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</si>
  <si>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</si>
  <si>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</si>
  <si>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</si>
  <si>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</si>
  <si>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</si>
  <si>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</si>
  <si>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</si>
  <si>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</si>
  <si>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</si>
  <si>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</si>
  <si>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</si>
  <si>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</si>
  <si>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</si>
  <si>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</si>
  <si>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</si>
  <si>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</si>
  <si>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</si>
  <si>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</si>
  <si>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</si>
  <si>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</si>
  <si>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</si>
  <si>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</si>
  <si>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</si>
  <si>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</si>
  <si>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</si>
  <si>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</si>
  <si>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</si>
  <si>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</si>
  <si>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</si>
  <si>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</si>
  <si>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</si>
  <si>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</si>
  <si>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</si>
  <si>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</si>
  <si>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</si>
  <si>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</si>
  <si>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</si>
  <si>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</si>
  <si>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</si>
  <si>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</si>
  <si>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</si>
  <si>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</si>
  <si>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</si>
  <si>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</si>
  <si>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</si>
  <si>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</si>
  <si>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</si>
  <si>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</si>
  <si>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</si>
  <si>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</si>
  <si>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</si>
  <si>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</si>
  <si>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</si>
  <si>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</si>
  <si>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</si>
  <si>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</si>
  <si>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</si>
  <si>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</si>
  <si>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</si>
  <si>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</si>
  <si>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</si>
  <si>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</si>
  <si>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</si>
  <si>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</si>
  <si>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</si>
  <si>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</si>
  <si>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</si>
  <si>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</si>
  <si>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</si>
  <si>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</si>
  <si>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</si>
  <si>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</si>
  <si>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</si>
  <si>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</si>
  <si>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</si>
  <si>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</si>
  <si>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</si>
  <si>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</si>
  <si>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</si>
  <si>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</si>
  <si>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</si>
  <si>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</si>
  <si>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</si>
  <si>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</si>
  <si>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</si>
  <si>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</si>
  <si>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</si>
  <si>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</si>
  <si>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</si>
  <si>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</si>
  <si>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</si>
  <si>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</si>
  <si>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</si>
  <si>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</si>
  <si>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</si>
  <si>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</si>
  <si>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</si>
  <si>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</si>
  <si>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</si>
  <si>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</si>
  <si>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</si>
  <si>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</si>
  <si>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</si>
  <si>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</si>
  <si>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</si>
  <si>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</si>
  <si>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</si>
  <si>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</si>
  <si>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</si>
  <si>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</si>
  <si>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</si>
  <si>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</si>
  <si>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</si>
  <si>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</si>
  <si>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</si>
  <si>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</si>
  <si>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</si>
  <si>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</si>
  <si>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</si>
  <si>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</si>
  <si>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</si>
  <si>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</si>
  <si>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</si>
  <si>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</si>
  <si>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</si>
  <si>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</si>
  <si>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</si>
  <si>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</si>
  <si>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</si>
  <si>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</si>
  <si>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</si>
  <si>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</si>
  <si>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</si>
  <si>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</si>
  <si>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</si>
  <si>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</si>
  <si>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</si>
  <si>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</si>
  <si>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</si>
  <si>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</si>
  <si>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</si>
  <si>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</si>
  <si>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</si>
  <si>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</si>
  <si>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</si>
  <si>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</si>
  <si>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</si>
  <si>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</si>
  <si>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</si>
  <si>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</si>
  <si>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</si>
  <si>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</si>
  <si>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</si>
  <si>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</si>
  <si>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</si>
  <si>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</si>
  <si>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</si>
  <si>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</si>
  <si>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</si>
  <si>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</si>
  <si>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</si>
  <si>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</si>
  <si>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</si>
  <si>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</si>
  <si>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</si>
  <si>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</si>
  <si>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</si>
  <si>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</si>
  <si>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</si>
  <si>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</si>
  <si>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</si>
  <si>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</si>
  <si>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</si>
  <si>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</si>
  <si>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</si>
  <si>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</si>
  <si>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</si>
  <si>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</si>
  <si>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</si>
  <si>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</si>
  <si>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</si>
  <si>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</si>
  <si>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</si>
  <si>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</si>
  <si>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</si>
  <si>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</si>
  <si>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</si>
  <si>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</si>
  <si>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</si>
  <si>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</si>
  <si>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</si>
  <si>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</si>
  <si>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</si>
  <si>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</si>
  <si>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</si>
  <si>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</si>
  <si>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</si>
  <si>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</si>
  <si>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</si>
  <si>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</si>
  <si>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</si>
  <si>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</si>
  <si>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</si>
  <si>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</si>
  <si>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</si>
  <si>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</si>
  <si>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</si>
  <si>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</si>
  <si>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</si>
  <si>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</si>
  <si>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</si>
  <si>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</si>
  <si>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</si>
  <si>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</si>
  <si>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</si>
  <si>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</si>
  <si>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</si>
  <si>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</si>
  <si>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</si>
  <si>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</si>
  <si>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</si>
  <si>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</si>
  <si>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</si>
  <si>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</si>
  <si>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</si>
  <si>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</si>
  <si>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</si>
  <si>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</si>
  <si>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</si>
  <si>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</si>
  <si>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</si>
  <si>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</si>
  <si>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</si>
  <si>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</si>
  <si>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</si>
  <si>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</si>
  <si>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</si>
  <si>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</si>
  <si>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</si>
  <si>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</si>
  <si>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</si>
  <si>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</si>
  <si>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</si>
  <si>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</si>
  <si>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</si>
  <si>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</si>
  <si>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</si>
  <si>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</si>
  <si>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</si>
  <si>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</si>
  <si>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</si>
  <si>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</si>
  <si>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</si>
  <si>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</si>
  <si>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</si>
  <si>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</si>
  <si>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</si>
  <si>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</si>
  <si>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</si>
  <si>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</si>
  <si>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</si>
  <si>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</si>
  <si>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</si>
  <si>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</si>
  <si>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</si>
  <si>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</si>
  <si>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</si>
  <si>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</si>
  <si>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</si>
  <si>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</si>
  <si>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</si>
  <si>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</si>
  <si>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</si>
  <si>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</si>
  <si>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</si>
  <si>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</si>
  <si>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</si>
  <si>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</si>
  <si>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</si>
  <si>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</si>
  <si>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</si>
  <si>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</si>
  <si>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</si>
  <si>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</si>
  <si>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</si>
  <si>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</si>
  <si>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</si>
  <si>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</si>
  <si>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</si>
  <si>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</si>
  <si>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</si>
  <si>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</si>
  <si>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</si>
  <si>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</si>
  <si>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</si>
  <si>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</si>
  <si>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</si>
  <si>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</si>
  <si>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</si>
  <si>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</si>
  <si>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</si>
  <si>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</si>
  <si>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</si>
  <si>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</si>
  <si>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</si>
  <si>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</si>
  <si>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</si>
  <si>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</si>
  <si>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</si>
  <si>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</si>
  <si>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</si>
  <si>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</si>
  <si>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</si>
  <si>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</si>
  <si>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</si>
  <si>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</si>
  <si>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</si>
  <si>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</si>
  <si>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</si>
  <si>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</si>
  <si>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</si>
  <si>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</si>
  <si>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</si>
  <si>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</si>
  <si>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</si>
  <si>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</si>
  <si>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</si>
  <si>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</si>
  <si>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</si>
  <si>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</si>
  <si>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</si>
  <si>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</si>
  <si>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</si>
  <si>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</si>
  <si>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</si>
  <si>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</si>
  <si>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</si>
  <si>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</si>
  <si>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</si>
  <si>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</si>
  <si>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</si>
  <si>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</si>
  <si>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</si>
  <si>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</si>
  <si>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</si>
  <si>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</si>
  <si>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</si>
  <si>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</si>
  <si>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</si>
  <si>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</si>
  <si>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</si>
  <si>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</si>
  <si>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</si>
  <si>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</si>
  <si>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</si>
  <si>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</si>
  <si>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</si>
  <si>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</si>
  <si>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</si>
  <si>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</si>
  <si>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</si>
  <si>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</si>
  <si>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</si>
  <si>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</si>
  <si>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</si>
  <si>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</si>
  <si>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</si>
  <si>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</si>
  <si>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</si>
  <si>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</si>
  <si>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</si>
  <si>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</si>
  <si>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</si>
  <si>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</si>
  <si>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</si>
  <si>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</si>
  <si>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</si>
  <si>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</si>
  <si>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</si>
  <si>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</si>
  <si>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</si>
  <si>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</si>
  <si>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</si>
  <si>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</si>
  <si>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</si>
  <si>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</si>
  <si>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</si>
  <si>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</si>
  <si>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</si>
  <si>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</si>
  <si>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</si>
  <si>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</si>
  <si>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</si>
  <si>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</si>
  <si>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</si>
  <si>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</si>
  <si>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</si>
  <si>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</si>
  <si>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</si>
  <si>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</si>
  <si>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</si>
  <si>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</si>
  <si>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</si>
  <si>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</si>
  <si>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</si>
  <si>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</si>
  <si>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</si>
  <si>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</si>
  <si>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</si>
  <si>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</si>
  <si>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</si>
  <si>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</si>
  <si>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</si>
  <si>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</si>
  <si>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</si>
  <si>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</si>
  <si>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</si>
  <si>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</si>
  <si>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</si>
  <si>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</si>
  <si>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</si>
  <si>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</si>
  <si>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</si>
  <si>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</si>
  <si>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</si>
  <si>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</si>
  <si>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</si>
  <si>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</si>
  <si>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</si>
  <si>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</si>
  <si>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</si>
  <si>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</si>
  <si>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</si>
  <si>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</si>
  <si>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</si>
  <si>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</si>
  <si>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</si>
  <si>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</si>
  <si>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</si>
  <si>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</si>
  <si>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</si>
  <si>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</si>
  <si>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</si>
  <si>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</si>
  <si>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</si>
  <si>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</si>
  <si>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</si>
  <si>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</si>
  <si>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</si>
  <si>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</si>
  <si>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</si>
  <si>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</si>
  <si>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</si>
  <si>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</si>
  <si>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</si>
  <si>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</si>
  <si>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</si>
  <si>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</si>
  <si>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</si>
  <si>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</si>
  <si>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</si>
  <si>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</si>
  <si>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</si>
  <si>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</si>
  <si>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</si>
  <si>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</si>
  <si>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</si>
  <si>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</si>
  <si>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</si>
  <si>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</si>
  <si>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</si>
  <si>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</si>
  <si>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</si>
  <si>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</si>
  <si>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</si>
  <si>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</si>
  <si>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</si>
  <si>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</si>
  <si>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</si>
  <si>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</si>
  <si>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</si>
  <si>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</si>
  <si>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</si>
  <si>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</si>
  <si>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</si>
  <si>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</si>
  <si>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</si>
  <si>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</si>
  <si>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</si>
  <si>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</si>
  <si>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</si>
  <si>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</si>
  <si>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</si>
  <si>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</si>
  <si>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</si>
  <si>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</si>
  <si>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</si>
  <si>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</si>
  <si>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</si>
  <si>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</si>
  <si>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</si>
  <si>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</si>
  <si>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</si>
  <si>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</si>
  <si>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</si>
  <si>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</si>
  <si>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</si>
  <si>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</si>
  <si>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</si>
  <si>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</si>
  <si>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</si>
  <si>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</si>
  <si>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</si>
  <si>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</si>
  <si>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</si>
  <si>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</si>
  <si>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</si>
  <si>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</si>
  <si>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</si>
  <si>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</si>
  <si>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</si>
  <si>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</si>
  <si>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</si>
  <si>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</si>
  <si>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</si>
  <si>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</si>
  <si>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</si>
  <si>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</si>
  <si>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</si>
  <si>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</si>
  <si>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</si>
  <si>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</si>
  <si>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</si>
  <si>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</si>
  <si>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</si>
  <si>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</si>
  <si>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</si>
  <si>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</si>
  <si>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</si>
  <si>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</si>
  <si>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</si>
  <si>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</si>
  <si>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</si>
  <si>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</si>
  <si>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</si>
  <si>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</si>
  <si>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</si>
  <si>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</si>
  <si>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</si>
  <si>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</si>
  <si>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</si>
  <si>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</si>
  <si>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</si>
  <si>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</si>
  <si>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</si>
  <si>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</si>
  <si>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</si>
  <si>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</si>
  <si>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</si>
  <si>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</si>
  <si>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</si>
  <si>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</si>
  <si>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</si>
  <si>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</si>
  <si>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</si>
  <si>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</si>
  <si>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</si>
  <si>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</si>
  <si>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</si>
  <si>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</si>
  <si>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</si>
  <si>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</si>
  <si>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</si>
  <si>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</si>
  <si>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</si>
  <si>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</si>
  <si>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</si>
  <si>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</si>
  <si>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</si>
  <si>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</si>
  <si>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</si>
  <si>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</si>
  <si>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</si>
  <si>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</si>
  <si>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</si>
  <si>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</si>
  <si>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</si>
  <si>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</si>
  <si>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</si>
  <si>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</si>
  <si>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</si>
  <si>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</si>
  <si>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</si>
  <si>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</si>
  <si>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</si>
  <si>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</si>
  <si>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</si>
  <si>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</si>
  <si>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</si>
  <si>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</si>
  <si>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</si>
  <si>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</si>
  <si>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</si>
  <si>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</si>
  <si>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</si>
  <si>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</si>
  <si>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</si>
  <si>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</si>
  <si>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</si>
  <si>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</si>
  <si>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</si>
  <si>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</si>
  <si>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</si>
  <si>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</si>
  <si>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</si>
  <si>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</si>
  <si>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</si>
  <si>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</si>
  <si>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</si>
  <si>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</si>
  <si>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</si>
  <si>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</si>
  <si>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</si>
  <si>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</si>
  <si>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</si>
  <si>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</si>
  <si>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</si>
  <si>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</si>
  <si>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</si>
  <si>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</si>
  <si>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</si>
  <si>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</si>
  <si>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</si>
  <si>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</si>
  <si>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</si>
  <si>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</si>
  <si>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</si>
  <si>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</si>
  <si>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</si>
  <si>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</si>
  <si>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</si>
  <si>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</si>
  <si>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</si>
  <si>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</si>
  <si>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</si>
  <si>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</si>
  <si>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</si>
  <si>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</si>
  <si>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</si>
  <si>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</si>
  <si>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</si>
  <si>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</si>
  <si>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</si>
  <si>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</si>
  <si>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</si>
  <si>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</si>
  <si>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</si>
  <si>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</si>
  <si>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</si>
  <si>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</si>
  <si>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</si>
  <si>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</si>
  <si>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</si>
  <si>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</si>
  <si>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</si>
  <si>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</si>
  <si>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</si>
  <si>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</si>
  <si>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</si>
  <si>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</si>
  <si>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</si>
  <si>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</si>
  <si>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</si>
  <si>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</si>
  <si>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</si>
  <si>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</si>
  <si>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</si>
  <si>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</si>
  <si>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</si>
  <si>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</si>
  <si>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</si>
  <si>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</si>
  <si>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</si>
  <si>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</si>
  <si>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</si>
  <si>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</si>
  <si>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</si>
  <si>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</si>
  <si>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</si>
  <si>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</si>
  <si>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</si>
  <si>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</si>
  <si>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</si>
  <si>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</si>
  <si>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</si>
  <si>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</si>
  <si>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</si>
  <si>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</si>
  <si>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</si>
  <si>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</si>
  <si>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</si>
  <si>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</si>
  <si>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</si>
  <si>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</si>
  <si>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</si>
  <si>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</si>
  <si>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</si>
  <si>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</si>
  <si>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</si>
  <si>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</si>
  <si>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</si>
  <si>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</si>
  <si>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</si>
  <si>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</si>
  <si>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</si>
  <si>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</si>
  <si>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</si>
  <si>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</si>
  <si>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</si>
  <si>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</si>
  <si>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</si>
  <si>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</si>
  <si>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</si>
  <si>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</si>
  <si>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</si>
  <si>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</si>
  <si>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</si>
  <si>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</si>
  <si>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</si>
  <si>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</si>
  <si>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</si>
  <si>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</si>
  <si>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</si>
  <si>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</si>
  <si>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</si>
  <si>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</si>
  <si>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</si>
  <si>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</si>
  <si>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</si>
  <si>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</si>
  <si>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</si>
  <si>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</si>
  <si>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</si>
  <si>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</si>
  <si>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</si>
  <si>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</si>
  <si>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</si>
  <si>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</si>
  <si>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</si>
  <si>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</si>
  <si>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</si>
  <si>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</si>
  <si>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</si>
  <si>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</si>
  <si>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</si>
  <si>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</si>
  <si>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</si>
  <si>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</si>
  <si>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</si>
  <si>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</si>
  <si>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</si>
  <si>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</si>
  <si>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</si>
  <si>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</si>
  <si>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</si>
  <si>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</si>
  <si>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</si>
  <si>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</si>
  <si>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</si>
  <si>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</si>
  <si>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</si>
  <si>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</si>
  <si>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</si>
  <si>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</si>
  <si>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</si>
  <si>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</si>
  <si>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</si>
  <si>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</si>
  <si>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</si>
  <si>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</si>
  <si>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</si>
  <si>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</si>
  <si>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</si>
  <si>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</si>
  <si>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</si>
  <si>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</si>
  <si>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</si>
  <si>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</si>
  <si>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</si>
  <si>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</si>
  <si>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</si>
  <si>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</si>
  <si>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</si>
  <si>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</si>
  <si>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</si>
  <si>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</si>
  <si>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</si>
  <si>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</si>
  <si>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</si>
  <si>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</si>
  <si>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</si>
  <si>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</si>
  <si>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</si>
  <si>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</si>
  <si>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</si>
  <si>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</si>
  <si>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</si>
  <si>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</si>
  <si>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</si>
  <si>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</si>
  <si>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</si>
  <si>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</si>
  <si>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</si>
  <si>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</si>
  <si>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</si>
  <si>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</si>
  <si>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</si>
  <si>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</si>
  <si>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</si>
  <si>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</si>
  <si>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</si>
  <si>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</si>
  <si>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</si>
  <si>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</si>
  <si>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</si>
  <si>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</si>
  <si>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</si>
  <si>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</si>
  <si>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</si>
  <si>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</si>
  <si>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</si>
  <si>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</si>
  <si>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</si>
  <si>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</si>
  <si>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</si>
  <si>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</si>
  <si>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</si>
  <si>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</si>
  <si>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</si>
  <si>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</si>
  <si>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</si>
  <si>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</si>
  <si>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</si>
  <si>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</si>
  <si>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</si>
  <si>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</si>
  <si>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</si>
  <si>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</si>
  <si>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</si>
  <si>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</si>
  <si>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</si>
  <si>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</si>
  <si>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</si>
  <si>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</si>
  <si>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</si>
  <si>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</si>
  <si>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</si>
  <si>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</si>
  <si>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</si>
  <si>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</si>
  <si>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</si>
  <si>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</si>
  <si>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</si>
  <si>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</si>
  <si>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</si>
  <si>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</si>
  <si>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</si>
  <si>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</si>
  <si>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</si>
  <si>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</si>
  <si>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</si>
  <si>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</si>
  <si>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</si>
  <si>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</si>
  <si>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</si>
  <si>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</si>
  <si>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</si>
  <si>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</si>
  <si>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</si>
  <si>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</si>
  <si>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</si>
  <si>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</si>
  <si>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</si>
  <si>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</si>
  <si>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</si>
  <si>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</si>
  <si>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</si>
  <si>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</si>
  <si>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</si>
  <si>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</si>
  <si>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</si>
  <si>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</si>
  <si>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</si>
  <si>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</si>
  <si>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</si>
  <si>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</si>
  <si>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</si>
  <si>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</si>
  <si>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</si>
  <si>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</si>
  <si>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</si>
  <si>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</si>
  <si>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</si>
  <si>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</si>
  <si>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</si>
  <si>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</si>
  <si>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</si>
  <si>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</si>
  <si>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</si>
  <si>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</si>
  <si>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</si>
  <si>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</si>
  <si>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</si>
  <si>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</si>
  <si>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</si>
  <si>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</si>
  <si>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</si>
  <si>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</si>
  <si>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</si>
  <si>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</si>
  <si>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</si>
  <si>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</si>
  <si>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</si>
  <si>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</si>
  <si>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</si>
  <si>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</si>
  <si>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</si>
  <si>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</si>
  <si>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</si>
  <si>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</si>
  <si>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</si>
  <si>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</si>
  <si>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</si>
  <si>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</si>
  <si>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</si>
  <si>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</si>
  <si>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</si>
  <si>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</si>
  <si>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</si>
  <si>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</si>
  <si>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</si>
  <si>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</si>
  <si>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</si>
  <si>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</si>
  <si>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</si>
  <si>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</si>
  <si>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</si>
  <si>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</si>
  <si>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</si>
  <si>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</si>
  <si>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</si>
  <si>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</si>
  <si>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</si>
  <si>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</si>
  <si>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</si>
  <si>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</si>
  <si>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</si>
  <si>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</si>
  <si>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</si>
  <si>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</si>
  <si>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</si>
  <si>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</si>
  <si>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</si>
  <si>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</si>
  <si>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</si>
  <si>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</si>
  <si>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</si>
  <si>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</si>
  <si>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</si>
  <si>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</si>
  <si>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</si>
  <si>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</si>
  <si>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</si>
  <si>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</si>
  <si>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</si>
  <si>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</si>
  <si>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</si>
  <si>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</si>
  <si>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</si>
  <si>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</si>
  <si>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</si>
  <si>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</si>
  <si>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</si>
  <si>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</si>
  <si>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</si>
  <si>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</si>
  <si>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</si>
  <si>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</si>
  <si>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</si>
  <si>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</si>
  <si>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</si>
  <si>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</si>
  <si>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</si>
  <si>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</si>
  <si>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</si>
  <si>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</si>
  <si>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</si>
  <si>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</si>
  <si>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</si>
  <si>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</si>
  <si>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</si>
  <si>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</si>
  <si>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</si>
  <si>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</si>
  <si>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</si>
  <si>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</si>
  <si>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</si>
  <si>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</si>
  <si>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</si>
  <si>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</si>
  <si>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</si>
  <si>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</si>
  <si>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</si>
  <si>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</si>
  <si>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</si>
  <si>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</si>
  <si>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</si>
  <si>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</si>
  <si>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</si>
  <si>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</si>
  <si>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</si>
  <si>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</si>
  <si>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</si>
  <si>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</si>
  <si>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</si>
  <si>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</si>
  <si>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</si>
  <si>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</si>
  <si>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</si>
  <si>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</si>
  <si>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</si>
  <si>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</si>
  <si>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</si>
  <si>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</si>
  <si>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</si>
  <si>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</si>
  <si>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</si>
  <si>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</si>
  <si>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</si>
  <si>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</si>
  <si>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</si>
  <si>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</si>
  <si>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</si>
  <si>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</si>
  <si>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</si>
  <si>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</si>
  <si>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</si>
  <si>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</si>
  <si>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</si>
  <si>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</si>
  <si>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</si>
  <si>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</si>
  <si>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</si>
  <si>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</si>
  <si>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</si>
  <si>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</si>
  <si>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</si>
  <si>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</si>
  <si>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</si>
  <si>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</si>
  <si>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</si>
  <si>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</si>
  <si>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</si>
  <si>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</si>
  <si>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</si>
  <si>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</si>
  <si>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</si>
  <si>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</si>
  <si>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</si>
  <si>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</si>
  <si>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</si>
  <si>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</si>
  <si>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</si>
  <si>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</si>
  <si>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</si>
  <si>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</si>
  <si>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</si>
  <si>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</si>
  <si>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</si>
  <si>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</si>
  <si>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</si>
  <si>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</si>
  <si>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</si>
  <si>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</si>
  <si>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</si>
  <si>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</si>
  <si>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</si>
  <si>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</si>
  <si>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</si>
  <si>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</si>
  <si>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</si>
  <si>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</si>
  <si>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</si>
  <si>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</si>
  <si>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</si>
  <si>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</si>
  <si>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</si>
  <si>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</si>
  <si>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</si>
  <si>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</si>
  <si>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</si>
  <si>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</si>
  <si>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</si>
  <si>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</si>
  <si>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</si>
  <si>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</si>
  <si>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</si>
  <si>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</si>
  <si>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</si>
  <si>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</si>
  <si>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</si>
  <si>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</si>
  <si>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</si>
  <si>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</si>
  <si>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</si>
  <si>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</si>
  <si>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</si>
  <si>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</si>
  <si>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</si>
  <si>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</si>
  <si>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</si>
  <si>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</si>
  <si>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</si>
  <si>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</si>
  <si>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</si>
  <si>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</si>
  <si>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</si>
  <si>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</si>
  <si>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</si>
  <si>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</si>
  <si>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</si>
  <si>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</si>
  <si>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</si>
  <si>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</si>
  <si>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</si>
  <si>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</si>
  <si>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</si>
  <si>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</si>
  <si>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</si>
  <si>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</si>
  <si>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</si>
  <si>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</si>
  <si>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</si>
  <si>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</si>
  <si>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</si>
  <si>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</si>
  <si>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</si>
  <si>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</si>
  <si>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</si>
  <si>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</si>
  <si>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</si>
  <si>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</si>
  <si>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</si>
  <si>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</si>
  <si>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</si>
  <si>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</si>
  <si>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</si>
  <si>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</si>
  <si>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</si>
  <si>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</si>
  <si>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</si>
  <si>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</si>
  <si>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</si>
  <si>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</si>
  <si>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</si>
  <si>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</si>
  <si>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</si>
  <si>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</si>
  <si>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</si>
  <si>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</si>
  <si>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</si>
  <si>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</si>
  <si>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</si>
  <si>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</si>
  <si>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</si>
  <si>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</si>
  <si>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</si>
  <si>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</si>
  <si>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</si>
  <si>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</si>
  <si>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</si>
  <si>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</si>
  <si>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</si>
  <si>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</si>
  <si>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</si>
  <si>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</si>
  <si>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</si>
  <si>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</si>
  <si>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</si>
  <si>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</si>
  <si>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</si>
  <si>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</si>
  <si>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</si>
  <si>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</si>
  <si>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</si>
  <si>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</si>
  <si>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</si>
  <si>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</si>
  <si>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</si>
  <si>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</si>
  <si>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</si>
  <si>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</si>
  <si>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</si>
  <si>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</si>
  <si>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</si>
  <si>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</si>
  <si>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</si>
  <si>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</si>
  <si>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</si>
  <si>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</si>
  <si>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</si>
  <si>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</si>
  <si>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</si>
  <si>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</si>
  <si>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</si>
  <si>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</si>
  <si>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</si>
  <si>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</si>
  <si>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</si>
  <si>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</si>
  <si>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</si>
  <si>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</si>
  <si>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</si>
  <si>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</si>
  <si>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</si>
  <si>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</si>
  <si>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</si>
  <si>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</si>
  <si>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</si>
  <si>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</si>
  <si>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</si>
  <si>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</si>
  <si>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</si>
  <si>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</si>
  <si>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</si>
  <si>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</si>
  <si>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</si>
  <si>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</si>
  <si>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</si>
  <si>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</si>
  <si>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</si>
  <si>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</si>
  <si>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</si>
  <si>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</si>
  <si>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</si>
  <si>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</si>
  <si>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</si>
  <si>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</si>
  <si>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</si>
  <si>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</si>
  <si>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</si>
  <si>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</si>
  <si>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</si>
  <si>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</si>
  <si>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</si>
  <si>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</si>
  <si>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</si>
  <si>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</si>
  <si>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</si>
  <si>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</si>
  <si>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</si>
  <si>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</si>
  <si>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</si>
  <si>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</si>
  <si>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</si>
  <si>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</si>
  <si>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</si>
  <si>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</si>
  <si>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</si>
  <si>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</si>
  <si>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</si>
  <si>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</si>
  <si>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</si>
  <si>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</si>
  <si>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</si>
  <si>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</si>
  <si>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</si>
  <si>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</si>
  <si>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</si>
  <si>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</si>
  <si>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</si>
  <si>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</si>
  <si>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</si>
  <si>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</si>
  <si>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</si>
  <si>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</si>
  <si>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</si>
  <si>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</si>
  <si>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</si>
  <si>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</si>
  <si>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</si>
  <si>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</si>
  <si>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</si>
  <si>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</si>
  <si>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</si>
  <si>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</si>
  <si>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</si>
  <si>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</si>
  <si>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</si>
  <si>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</si>
  <si>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</si>
  <si>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</si>
  <si>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</si>
  <si>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</si>
  <si>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</si>
  <si>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</si>
  <si>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</si>
  <si>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</si>
  <si>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</si>
  <si>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</si>
  <si>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</si>
  <si>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</si>
  <si>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</si>
  <si>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</si>
  <si>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</si>
  <si>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</si>
  <si>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</si>
  <si>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</si>
  <si>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</si>
  <si>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</si>
  <si>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</si>
  <si>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</si>
  <si>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</si>
  <si>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</si>
  <si>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</si>
  <si>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</si>
  <si>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</si>
  <si>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</si>
  <si>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</si>
  <si>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</si>
  <si>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</si>
  <si>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</si>
  <si>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</si>
  <si>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</si>
  <si>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</si>
  <si>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</si>
  <si>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</si>
  <si>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</si>
  <si>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</si>
  <si>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</si>
  <si>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</si>
  <si>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</si>
  <si>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</si>
  <si>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</si>
  <si>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</si>
  <si>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</si>
  <si>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</si>
  <si>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</si>
  <si>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</si>
  <si>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</si>
  <si>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</si>
  <si>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</si>
  <si>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</si>
  <si>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</si>
  <si>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</si>
  <si>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</si>
  <si>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</si>
  <si>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</si>
  <si>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</si>
  <si>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</si>
  <si>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</si>
  <si>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</si>
  <si>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</si>
  <si>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</si>
  <si>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</si>
  <si>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</si>
  <si>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</si>
  <si>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</si>
  <si>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</si>
  <si>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</si>
  <si>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</si>
  <si>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</si>
  <si>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</si>
  <si>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</si>
  <si>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</si>
  <si>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</si>
  <si>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</si>
  <si>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</si>
  <si>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</si>
  <si>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</si>
  <si>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</si>
  <si>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</si>
  <si>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</si>
  <si>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</si>
  <si>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</si>
  <si>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</si>
  <si>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</si>
  <si>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</si>
  <si>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</si>
  <si>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</si>
  <si>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</si>
  <si>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</si>
  <si>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</si>
  <si>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</si>
  <si>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</si>
  <si>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</si>
  <si>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</si>
  <si>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</si>
  <si>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</si>
  <si>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</si>
  <si>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</si>
  <si>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</si>
  <si>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</si>
  <si>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</si>
  <si>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</si>
  <si>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</si>
  <si>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</si>
  <si>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</si>
  <si>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</si>
  <si>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</si>
  <si>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</si>
  <si>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</si>
  <si>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</si>
  <si>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</si>
  <si>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</si>
  <si>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</si>
  <si>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</si>
  <si>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</si>
  <si>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</si>
  <si>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</si>
  <si>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</si>
  <si>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</si>
  <si>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</si>
  <si>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</si>
  <si>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</si>
  <si>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</si>
  <si>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</si>
  <si>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</si>
  <si>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</si>
  <si>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</si>
  <si>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</si>
  <si>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</si>
  <si>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</si>
  <si>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</si>
  <si>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</si>
  <si>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</si>
  <si>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</si>
  <si>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</si>
  <si>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</si>
  <si>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</si>
  <si>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</si>
  <si>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</si>
  <si>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</si>
  <si>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</si>
  <si>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</si>
  <si>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</si>
  <si>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</si>
  <si>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</si>
  <si>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</si>
  <si>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</si>
  <si>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</si>
  <si>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</si>
  <si>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</si>
  <si>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</si>
  <si>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</si>
  <si>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</si>
  <si>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</si>
  <si>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</si>
  <si>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</si>
  <si>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</si>
  <si>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</si>
  <si>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</si>
  <si>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</si>
  <si>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</si>
  <si>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</si>
  <si>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</si>
  <si>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</si>
  <si>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</si>
  <si>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</si>
  <si>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</si>
  <si>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</si>
  <si>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</si>
  <si>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</si>
  <si>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</si>
  <si>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</si>
  <si>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</si>
  <si>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</si>
  <si>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</si>
  <si>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</si>
  <si>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</si>
  <si>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</si>
  <si>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</si>
  <si>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</si>
  <si>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</si>
  <si>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</si>
  <si>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</si>
  <si>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</si>
  <si>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</si>
  <si>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</si>
  <si>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</si>
  <si>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</si>
  <si>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</si>
  <si>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</si>
  <si>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</si>
  <si>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</si>
  <si>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</si>
  <si>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</si>
  <si>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</si>
  <si>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</si>
  <si>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</si>
  <si>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</si>
  <si>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</si>
  <si>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</si>
  <si>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</si>
  <si>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</si>
  <si>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</si>
  <si>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</si>
  <si>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</si>
  <si>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</si>
  <si>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</si>
  <si>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</si>
  <si>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</si>
  <si>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</si>
  <si>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</si>
  <si>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</si>
  <si>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</si>
  <si>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</si>
  <si>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</si>
  <si>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</si>
  <si>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</si>
  <si>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</si>
  <si>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</si>
  <si>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</si>
  <si>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</si>
  <si>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</si>
  <si>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</si>
  <si>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</si>
  <si>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</si>
  <si>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</si>
  <si>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</si>
  <si>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</si>
  <si>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</si>
  <si>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</si>
  <si>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</si>
  <si>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</si>
  <si>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</si>
  <si>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</si>
  <si>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</si>
  <si>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</si>
  <si>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</si>
  <si>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</si>
  <si>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</si>
  <si>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</si>
  <si>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</si>
  <si>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</si>
  <si>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</si>
  <si>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</si>
  <si>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</si>
  <si>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</si>
  <si>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</si>
  <si>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</si>
  <si>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</si>
  <si>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</si>
  <si>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</si>
  <si>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</si>
  <si>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</si>
  <si>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</si>
  <si>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</si>
  <si>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</si>
  <si>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</si>
  <si>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</si>
  <si>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</si>
  <si>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</si>
  <si>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</si>
  <si>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</si>
  <si>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</si>
  <si>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</si>
  <si>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</si>
  <si>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</si>
  <si>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</si>
  <si>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</si>
  <si>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</si>
  <si>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</si>
  <si>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</si>
  <si>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</si>
  <si>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</si>
  <si>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</si>
  <si>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</si>
  <si>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</si>
  <si>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</si>
  <si>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</si>
  <si>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</si>
  <si>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</si>
  <si>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</si>
  <si>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</si>
  <si>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</si>
  <si>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</si>
  <si>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</si>
  <si>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</si>
  <si>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</si>
  <si>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</si>
  <si>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</si>
  <si>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</si>
  <si>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</si>
  <si>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</si>
  <si>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</si>
  <si>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</si>
  <si>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</si>
  <si>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</si>
  <si>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</si>
  <si>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</si>
  <si>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</si>
  <si>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</si>
  <si>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</si>
  <si>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</si>
  <si>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</si>
  <si>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</si>
  <si>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</si>
  <si>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</si>
  <si>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</si>
  <si>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</si>
  <si>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</si>
  <si>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</si>
  <si>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</si>
  <si>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</si>
  <si>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</si>
  <si>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</si>
  <si>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</si>
  <si>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</si>
  <si>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</si>
  <si>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</si>
  <si>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</si>
  <si>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</si>
  <si>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</si>
  <si>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</si>
  <si>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</si>
  <si>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</si>
  <si>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</si>
  <si>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</si>
  <si>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</si>
  <si>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</si>
  <si>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</si>
  <si>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</si>
  <si>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</si>
  <si>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</si>
  <si>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</si>
  <si>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</si>
  <si>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</si>
  <si>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</si>
  <si>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</si>
  <si>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</si>
  <si>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</si>
  <si>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</si>
  <si>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</si>
  <si>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</si>
  <si>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</si>
  <si>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</si>
  <si>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</si>
  <si>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</si>
  <si>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</si>
  <si>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</si>
  <si>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</si>
  <si>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</si>
  <si>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</si>
  <si>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</si>
  <si>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</si>
  <si>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</si>
  <si>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</si>
  <si>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</si>
  <si>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</si>
  <si>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</si>
  <si>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</si>
  <si>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</si>
  <si>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</si>
  <si>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</si>
  <si>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</si>
  <si>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</si>
  <si>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</si>
  <si>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</si>
  <si>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</si>
  <si>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</si>
  <si>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</si>
  <si>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</si>
  <si>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</si>
  <si>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</si>
  <si>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</si>
  <si>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</si>
  <si>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</si>
  <si>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</si>
  <si>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</si>
  <si>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</si>
  <si>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</si>
  <si>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</si>
  <si>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</si>
  <si>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</si>
  <si>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</si>
  <si>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</si>
  <si>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</si>
  <si>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</si>
  <si>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</si>
  <si>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</si>
  <si>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</si>
  <si>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</si>
  <si>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</si>
  <si>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</si>
  <si>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</si>
  <si>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</si>
  <si>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</si>
  <si>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</si>
  <si>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</si>
  <si>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</si>
  <si>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</si>
  <si>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</si>
  <si>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</si>
  <si>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</si>
  <si>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</si>
  <si>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</si>
  <si>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</si>
  <si>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</si>
  <si>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</si>
  <si>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</si>
  <si>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</si>
  <si>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</si>
  <si>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</si>
  <si>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</si>
  <si>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</si>
  <si>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</si>
  <si>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</si>
  <si>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</si>
  <si>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</si>
  <si>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</si>
  <si>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</si>
  <si>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</si>
  <si>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</si>
  <si>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</si>
  <si>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</si>
  <si>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</si>
  <si>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</si>
  <si>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</si>
  <si>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</si>
  <si>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</si>
  <si>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</si>
  <si>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</si>
  <si>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</si>
  <si>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</si>
  <si>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</si>
  <si>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</si>
  <si>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</si>
  <si>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</si>
  <si>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</si>
  <si>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</si>
  <si>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</si>
  <si>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</si>
  <si>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</si>
  <si>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</si>
  <si>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</si>
  <si>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</si>
  <si>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</si>
  <si>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</si>
  <si>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</si>
  <si>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</si>
  <si>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</si>
  <si>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</si>
  <si>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</si>
  <si>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</si>
  <si>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</si>
  <si>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</si>
  <si>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</si>
  <si>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</si>
  <si>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</si>
  <si>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</si>
  <si>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</si>
  <si>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</si>
  <si>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</si>
  <si>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</si>
  <si>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</si>
  <si>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</si>
  <si>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</si>
  <si>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</si>
  <si>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</si>
  <si>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</si>
  <si>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</si>
  <si>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</si>
  <si>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</si>
  <si>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</si>
  <si>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</si>
  <si>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</si>
  <si>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</si>
  <si>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</si>
  <si>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</si>
  <si>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</si>
  <si>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</si>
  <si>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</si>
  <si>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</si>
  <si>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</si>
  <si>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</si>
  <si>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</si>
  <si>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</si>
  <si>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</si>
  <si>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</si>
  <si>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</si>
  <si>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</si>
  <si>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</si>
  <si>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</si>
  <si>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</si>
  <si>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</si>
  <si>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</si>
  <si>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</si>
  <si>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</si>
  <si>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</si>
  <si>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</si>
  <si>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</si>
  <si>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</si>
  <si>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</si>
  <si>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</si>
  <si>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</si>
  <si>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</si>
  <si>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</si>
  <si>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</si>
  <si>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</si>
  <si>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</si>
  <si>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</si>
  <si>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</si>
  <si>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</si>
  <si>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</si>
  <si>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</si>
  <si>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</si>
  <si>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</si>
  <si>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</si>
  <si>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</si>
  <si>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</si>
  <si>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</si>
  <si>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</si>
  <si>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</si>
  <si>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</si>
  <si>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</si>
  <si>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</si>
  <si>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</si>
  <si>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</si>
  <si>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</si>
  <si>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</si>
  <si>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</si>
  <si>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</si>
  <si>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</si>
  <si>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</si>
  <si>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</si>
  <si>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</si>
  <si>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</si>
  <si>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</si>
  <si>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</si>
  <si>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</si>
  <si>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</si>
  <si>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</si>
  <si>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</si>
  <si>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</si>
  <si>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</si>
  <si>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</si>
  <si>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</si>
  <si>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</si>
  <si>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</si>
  <si>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</si>
  <si>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</si>
  <si>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</si>
  <si>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</si>
  <si>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</si>
  <si>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</si>
  <si>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</si>
  <si>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</si>
  <si>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</si>
  <si>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</si>
  <si>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</si>
  <si>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</si>
  <si>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</si>
  <si>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</si>
  <si>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</si>
  <si>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</si>
  <si>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</si>
  <si>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</si>
  <si>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</si>
  <si>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</si>
  <si>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</si>
  <si>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</si>
  <si>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</si>
  <si>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</si>
  <si>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</si>
  <si>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</si>
  <si>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</si>
  <si>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</si>
  <si>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</si>
  <si>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</si>
  <si>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</si>
  <si>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</si>
  <si>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</si>
  <si>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</si>
  <si>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</si>
  <si>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</si>
  <si>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</si>
  <si>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</si>
  <si>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</si>
  <si>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</si>
  <si>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</si>
  <si>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</si>
  <si>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</si>
  <si>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</si>
  <si>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</si>
  <si>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</si>
  <si>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</si>
  <si>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</si>
  <si>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</si>
  <si>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</si>
  <si>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</si>
  <si>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</si>
  <si>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</si>
  <si>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</si>
  <si>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</si>
  <si>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</si>
  <si>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</si>
  <si>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</si>
  <si>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</si>
  <si>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</si>
  <si>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</si>
  <si>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</si>
  <si>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</si>
  <si>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</si>
  <si>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</si>
  <si>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</si>
  <si>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</si>
  <si>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</si>
  <si>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</si>
  <si>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</si>
  <si>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</si>
  <si>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</si>
  <si>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</si>
  <si>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</si>
  <si>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</si>
  <si>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</si>
  <si>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</si>
  <si>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</si>
  <si>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</si>
  <si>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</si>
  <si>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</si>
  <si>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</si>
  <si>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</si>
  <si>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</si>
  <si>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</si>
  <si>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</si>
  <si>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</si>
  <si>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</si>
  <si>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</si>
  <si>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</si>
  <si>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</si>
  <si>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</si>
  <si>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</si>
  <si>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</si>
  <si>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</si>
  <si>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</si>
  <si>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</si>
  <si>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</si>
  <si>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</si>
  <si>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</si>
  <si>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</si>
  <si>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</si>
  <si>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</si>
  <si>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</si>
  <si>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</si>
  <si>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</si>
  <si>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</si>
  <si>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</si>
  <si>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</si>
  <si>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</si>
  <si>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</si>
  <si>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</si>
  <si>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</si>
  <si>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</si>
  <si>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</si>
  <si>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</si>
  <si>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</si>
  <si>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</si>
  <si>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</si>
  <si>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</si>
  <si>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</si>
  <si>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</si>
  <si>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</si>
  <si>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</si>
  <si>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</si>
  <si>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</si>
  <si>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</si>
  <si>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</si>
  <si>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</si>
  <si>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</si>
  <si>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</si>
  <si>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</si>
  <si>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</si>
  <si>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</si>
  <si>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</si>
  <si>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</si>
  <si>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</si>
  <si>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</si>
  <si>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</si>
  <si>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</si>
  <si>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</si>
  <si>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</si>
  <si>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</si>
  <si>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</si>
  <si>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</si>
  <si>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</si>
  <si>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</si>
  <si>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</si>
  <si>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</si>
  <si>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</si>
  <si>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</si>
  <si>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</si>
  <si>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</si>
  <si>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</si>
  <si>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</si>
  <si>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</si>
  <si>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</si>
  <si>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</si>
  <si>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</si>
  <si>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</si>
  <si>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</si>
  <si>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</si>
  <si>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</si>
  <si>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</si>
  <si>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</si>
  <si>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</si>
  <si>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</si>
  <si>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</si>
  <si>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</si>
  <si>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</si>
  <si>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</si>
  <si>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</si>
  <si>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</si>
  <si>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</si>
  <si>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</si>
  <si>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</si>
  <si>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</si>
  <si>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</si>
  <si>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</si>
  <si>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</si>
  <si>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</si>
  <si>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</si>
  <si>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</si>
  <si>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</si>
  <si>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</si>
  <si>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</si>
  <si>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</si>
  <si>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</si>
  <si>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</si>
  <si>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</si>
  <si>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</si>
  <si>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</si>
  <si>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</si>
  <si>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</si>
  <si>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</si>
  <si>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</si>
  <si>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</si>
  <si>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</si>
  <si>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</si>
  <si>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</si>
  <si>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</si>
  <si>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</si>
  <si>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</si>
  <si>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</si>
  <si>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</si>
  <si>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</si>
  <si>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</si>
  <si>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</si>
  <si>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</si>
  <si>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</si>
  <si>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</si>
  <si>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</si>
  <si>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</si>
  <si>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</si>
  <si>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</si>
  <si>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</si>
  <si>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</si>
  <si>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</si>
  <si>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</si>
  <si>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</si>
  <si>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</si>
  <si>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</si>
  <si>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</si>
  <si>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</si>
  <si>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</si>
  <si>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</si>
  <si>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</si>
  <si>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</si>
  <si>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</si>
  <si>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</si>
  <si>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</si>
  <si>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</si>
  <si>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</si>
  <si>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</si>
  <si>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</si>
  <si>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</si>
  <si>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</si>
  <si>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</si>
  <si>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</si>
  <si>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</si>
  <si>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</si>
  <si>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</si>
  <si>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</si>
  <si>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</si>
  <si>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</si>
  <si>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</si>
  <si>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</si>
  <si>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</si>
  <si>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</si>
  <si>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</si>
  <si>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</si>
  <si>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</si>
  <si>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</si>
  <si>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</si>
  <si>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</si>
  <si>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</si>
  <si>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</si>
  <si>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</si>
  <si>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</si>
  <si>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</si>
  <si>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</si>
  <si>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</si>
  <si>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</si>
  <si>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</si>
  <si>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</si>
  <si>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</si>
  <si>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</si>
  <si>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</si>
  <si>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</si>
  <si>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</si>
  <si>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</si>
  <si>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</si>
  <si>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</si>
  <si>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</si>
  <si>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</si>
  <si>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</si>
  <si>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</si>
  <si>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</si>
  <si>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</si>
  <si>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</si>
  <si>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</si>
  <si>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</si>
  <si>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</si>
  <si>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</si>
  <si>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</si>
  <si>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</si>
  <si>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</si>
  <si>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</si>
  <si>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</si>
  <si>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</si>
  <si>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</si>
  <si>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</si>
  <si>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</si>
  <si>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</si>
  <si>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</si>
  <si>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</si>
  <si>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</si>
  <si>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</si>
  <si>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</si>
  <si>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</si>
  <si>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</si>
  <si>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</si>
  <si>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</si>
  <si>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</si>
  <si>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</si>
  <si>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</si>
  <si>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</si>
  <si>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</si>
  <si>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</si>
  <si>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</si>
  <si>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</si>
  <si>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</si>
  <si>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</si>
  <si>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</si>
  <si>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</si>
  <si>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</si>
  <si>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</si>
  <si>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</si>
  <si>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</si>
  <si>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</si>
  <si>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</si>
  <si>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</si>
  <si>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</si>
  <si>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</si>
  <si>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</si>
  <si>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</si>
  <si>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</si>
  <si>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</si>
  <si>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</si>
  <si>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</si>
  <si>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</si>
  <si>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</si>
  <si>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</si>
  <si>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</si>
  <si>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</si>
  <si>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</si>
  <si>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</si>
  <si>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</si>
  <si>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</si>
  <si>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</si>
  <si>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</si>
  <si>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</si>
  <si>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</si>
  <si>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</si>
  <si>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</si>
  <si>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</si>
  <si>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</si>
  <si>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</si>
  <si>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</si>
  <si>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</si>
  <si>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</si>
  <si>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</si>
  <si>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</si>
  <si>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</si>
  <si>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</si>
  <si>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</si>
  <si>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</si>
  <si>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</si>
  <si>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</si>
  <si>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</si>
  <si>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</si>
  <si>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</si>
  <si>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</si>
  <si>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</si>
  <si>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</si>
  <si>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</si>
  <si>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</si>
  <si>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</si>
  <si>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</si>
  <si>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</si>
  <si>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</si>
  <si>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</si>
  <si>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</si>
  <si>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</si>
  <si>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</si>
  <si>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</si>
  <si>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</si>
  <si>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</si>
  <si>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</si>
  <si>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</si>
  <si>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</si>
  <si>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</si>
  <si>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</si>
  <si>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</si>
  <si>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</si>
  <si>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</si>
  <si>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</si>
  <si>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</si>
  <si>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</si>
  <si>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</si>
  <si>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</si>
  <si>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</si>
  <si>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</si>
  <si>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</si>
  <si>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</si>
  <si>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</si>
  <si>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</si>
  <si>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</si>
  <si>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</si>
  <si>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</si>
  <si>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</si>
  <si>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</si>
  <si>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</si>
  <si>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</si>
  <si>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</si>
  <si>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</si>
  <si>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</si>
  <si>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</si>
  <si>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</si>
  <si>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</si>
  <si>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</si>
  <si>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</si>
  <si>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</si>
  <si>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</si>
  <si>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</si>
  <si>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</si>
  <si>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</si>
  <si>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</si>
  <si>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</si>
  <si>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</si>
  <si>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</si>
  <si>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</si>
  <si>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</si>
  <si>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</si>
  <si>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</si>
  <si>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</si>
  <si>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</si>
  <si>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</si>
  <si>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</si>
  <si>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</si>
  <si>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</si>
  <si>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</si>
  <si>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</si>
  <si>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</si>
  <si>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</si>
  <si>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</si>
  <si>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</si>
  <si>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</si>
  <si>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</si>
  <si>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</si>
  <si>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</si>
  <si>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</si>
  <si>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</si>
  <si>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</si>
  <si>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</si>
  <si>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</si>
  <si>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</si>
  <si>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</si>
  <si>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</si>
  <si>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</si>
  <si>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</si>
  <si>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</si>
  <si>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</si>
  <si>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</si>
  <si>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</si>
  <si>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</si>
  <si>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</si>
  <si>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</si>
  <si>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</si>
  <si>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</si>
  <si>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</si>
  <si>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</si>
  <si>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</si>
  <si>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</si>
  <si>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</si>
  <si>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</si>
  <si>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</si>
  <si>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</si>
  <si>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</si>
  <si>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</si>
  <si>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</si>
  <si>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</si>
  <si>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</si>
  <si>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</si>
  <si>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</si>
  <si>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</si>
  <si>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</si>
  <si>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</si>
  <si>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</si>
  <si>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</si>
  <si>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</si>
  <si>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</si>
  <si>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</si>
  <si>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</si>
  <si>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</si>
  <si>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</si>
  <si>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</si>
  <si>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</si>
  <si>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</si>
  <si>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</si>
  <si>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</si>
  <si>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</si>
  <si>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</si>
  <si>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</si>
  <si>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</si>
  <si>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</si>
  <si>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</si>
  <si>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</si>
  <si>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</si>
  <si>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</si>
  <si>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</si>
  <si>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</si>
  <si>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</si>
  <si>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</si>
  <si>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</si>
  <si>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</si>
  <si>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</si>
  <si>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</si>
  <si>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</si>
  <si>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</si>
  <si>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</si>
  <si>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</si>
  <si>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</si>
  <si>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</si>
  <si>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</si>
  <si>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</si>
  <si>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</si>
  <si>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</si>
  <si>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</si>
  <si>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</si>
  <si>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</si>
  <si>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</si>
  <si>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</si>
  <si>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</si>
  <si>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</si>
  <si>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</si>
  <si>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</si>
  <si>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</si>
  <si>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</si>
  <si>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</si>
  <si>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</si>
  <si>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</si>
  <si>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</si>
  <si>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</si>
  <si>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</si>
  <si>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</si>
  <si>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</si>
  <si>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</si>
  <si>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</si>
  <si>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</si>
  <si>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</si>
  <si>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</si>
  <si>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</si>
  <si>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</si>
  <si>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</si>
  <si>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</si>
  <si>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</si>
  <si>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</si>
  <si>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</si>
  <si>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</si>
  <si>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</si>
  <si>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</si>
  <si>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</si>
  <si>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</si>
  <si>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</si>
  <si>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</si>
  <si>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</si>
  <si>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</si>
  <si>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</si>
  <si>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</si>
  <si>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</si>
  <si>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</si>
  <si>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</si>
  <si>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</si>
  <si>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</si>
  <si>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</si>
  <si>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</si>
  <si>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</si>
  <si>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</si>
  <si>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</si>
  <si>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</si>
  <si>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</si>
  <si>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</si>
  <si>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</si>
  <si>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</si>
  <si>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</si>
  <si>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</si>
  <si>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</si>
  <si>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</si>
  <si>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</si>
  <si>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</si>
  <si>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</si>
  <si>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</si>
  <si>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</si>
  <si>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</si>
  <si>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</si>
  <si>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</si>
  <si>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</si>
  <si>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</si>
  <si>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</si>
  <si>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</si>
  <si>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</si>
  <si>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</si>
  <si>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</si>
  <si>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</si>
  <si>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</si>
  <si>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</si>
  <si>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</si>
  <si>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</si>
  <si>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</si>
  <si>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</si>
  <si>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</si>
  <si>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</si>
  <si>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</si>
  <si>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</si>
  <si>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</si>
  <si>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</si>
  <si>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</si>
  <si>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</si>
  <si>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</si>
  <si>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</si>
  <si>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</si>
  <si>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</si>
  <si>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</si>
  <si>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</si>
  <si>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</si>
  <si>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</si>
  <si>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</si>
  <si>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</si>
  <si>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</si>
  <si>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</si>
  <si>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</si>
  <si>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</si>
  <si>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</si>
  <si>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</si>
  <si>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</si>
  <si>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</si>
  <si>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</si>
  <si>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</si>
  <si>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</si>
  <si>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</si>
  <si>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</si>
  <si>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</si>
  <si>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</si>
  <si>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</si>
  <si>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</si>
  <si>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</si>
  <si>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</si>
  <si>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</si>
  <si>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</si>
  <si>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</si>
  <si>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</si>
  <si>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</si>
  <si>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</si>
  <si>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</si>
  <si>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</si>
  <si>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</si>
  <si>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</si>
  <si>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</si>
  <si>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</si>
  <si>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</si>
  <si>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</si>
  <si>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</si>
  <si>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</si>
  <si>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</si>
  <si>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</si>
  <si>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</si>
  <si>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</si>
  <si>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</si>
  <si>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</si>
  <si>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</si>
  <si>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</si>
  <si>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</si>
  <si>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</si>
  <si>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</si>
  <si>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</si>
  <si>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</si>
  <si>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</si>
  <si>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</si>
  <si>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</si>
  <si>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</si>
  <si>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</si>
  <si>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</si>
  <si>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</si>
  <si>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</si>
  <si>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</si>
  <si>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</si>
  <si>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</si>
  <si>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</si>
  <si>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</si>
  <si>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</si>
  <si>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</si>
  <si>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</si>
  <si>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</si>
  <si>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</si>
  <si>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</si>
  <si>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</si>
  <si>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</si>
  <si>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</si>
  <si>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</si>
  <si>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</si>
  <si>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</si>
  <si>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</si>
  <si>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</si>
  <si>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</si>
  <si>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</si>
  <si>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</si>
  <si>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</si>
  <si>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</si>
  <si>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</si>
  <si>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</si>
  <si>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</si>
  <si>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</si>
  <si>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</si>
  <si>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</si>
  <si>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</si>
  <si>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</si>
  <si>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</si>
  <si>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</si>
  <si>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</si>
  <si>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</si>
  <si>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</si>
  <si>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</si>
  <si>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</si>
  <si>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</si>
  <si>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</si>
  <si>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</si>
  <si>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</si>
  <si>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</si>
  <si>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</si>
  <si>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</si>
  <si>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</si>
  <si>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</si>
  <si>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</si>
  <si>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</si>
  <si>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</si>
  <si>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</si>
  <si>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</si>
  <si>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</si>
  <si>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</si>
  <si>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</si>
  <si>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</si>
  <si>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</si>
  <si>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</si>
  <si>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</si>
  <si>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</si>
  <si>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</si>
  <si>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</si>
  <si>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</si>
  <si>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</si>
  <si>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</si>
  <si>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</si>
  <si>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</si>
  <si>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</si>
  <si>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</si>
  <si>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</si>
  <si>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</si>
  <si>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</si>
  <si>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</si>
  <si>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</si>
  <si>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</si>
  <si>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</si>
  <si>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</si>
  <si>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</si>
  <si>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</si>
  <si>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</si>
  <si>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</si>
  <si>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</si>
  <si>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</si>
  <si>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</si>
  <si>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</si>
  <si>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</si>
  <si>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</si>
  <si>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</si>
  <si>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</si>
  <si>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</si>
  <si>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</si>
  <si>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</si>
  <si>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</si>
  <si>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</si>
  <si>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</si>
  <si>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</si>
  <si>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</si>
  <si>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</si>
  <si>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</si>
  <si>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</si>
  <si>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</si>
  <si>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</si>
  <si>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</si>
  <si>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</si>
  <si>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</si>
  <si>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</si>
  <si>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</si>
  <si>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</si>
  <si>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</si>
  <si>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</si>
  <si>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</si>
  <si>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</si>
  <si>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</si>
  <si>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</si>
  <si>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</si>
  <si>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</si>
  <si>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</si>
  <si>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</si>
  <si>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</si>
  <si>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</si>
  <si>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</si>
  <si>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</si>
  <si>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</si>
  <si>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</si>
  <si>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</si>
  <si>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</si>
  <si>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</si>
  <si>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</si>
  <si>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</si>
  <si>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</si>
  <si>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</si>
  <si>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</si>
  <si>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</si>
  <si>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</si>
  <si>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</si>
  <si>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</si>
  <si>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</si>
  <si>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</si>
  <si>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</si>
  <si>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</si>
  <si>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</si>
  <si>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</si>
  <si>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</si>
  <si>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</si>
  <si>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</si>
  <si>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</si>
  <si>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</si>
  <si>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</si>
  <si>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</si>
  <si>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</si>
  <si>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</si>
  <si>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</si>
  <si>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</si>
  <si>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</si>
  <si>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</si>
  <si>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</si>
  <si>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</si>
  <si>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</si>
  <si>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</si>
  <si>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</si>
  <si>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</si>
  <si>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</si>
  <si>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</si>
  <si>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</si>
  <si>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</si>
  <si>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</si>
  <si>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</si>
  <si>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</si>
  <si>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</si>
  <si>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</si>
  <si>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</si>
  <si>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</si>
  <si>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</si>
  <si>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</si>
  <si>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</si>
  <si>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</si>
  <si>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</si>
  <si>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</si>
  <si>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</si>
  <si>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</si>
  <si>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</si>
  <si>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</si>
  <si>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</si>
  <si>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</si>
  <si>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</si>
  <si>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</si>
  <si>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</si>
  <si>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</si>
  <si>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</si>
  <si>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</si>
  <si>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</si>
  <si>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</si>
  <si>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</si>
  <si>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</si>
  <si>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</si>
  <si>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</si>
  <si>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</si>
  <si>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</si>
  <si>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</si>
  <si>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</si>
  <si>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</si>
  <si>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</si>
  <si>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</si>
  <si>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</si>
  <si>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</si>
  <si>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</si>
  <si>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</si>
  <si>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</si>
  <si>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</si>
  <si>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</si>
  <si>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</si>
  <si>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</si>
  <si>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</si>
  <si>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</si>
  <si>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</si>
  <si>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</si>
  <si>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</si>
  <si>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</si>
  <si>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</si>
  <si>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</si>
  <si>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</si>
  <si>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</si>
  <si>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</si>
  <si>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</si>
  <si>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</si>
  <si>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</si>
  <si>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</si>
  <si>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</si>
  <si>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</si>
  <si>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</si>
  <si>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</si>
  <si>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</si>
  <si>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</si>
  <si>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</si>
  <si>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</si>
  <si>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</si>
  <si>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</si>
  <si>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</si>
  <si>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</si>
  <si>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</si>
  <si>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</si>
  <si>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</si>
  <si>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</si>
  <si>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</si>
  <si>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</si>
  <si>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</si>
  <si>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</si>
  <si>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</si>
  <si>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</si>
  <si>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</si>
  <si>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</si>
  <si>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</si>
  <si>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</si>
  <si>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</si>
  <si>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</si>
  <si>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</si>
  <si>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</si>
  <si>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</si>
  <si>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</si>
  <si>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</si>
  <si>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</si>
  <si>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</si>
  <si>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</si>
  <si>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</si>
  <si>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</si>
  <si>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</si>
  <si>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</si>
  <si>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</si>
  <si>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</si>
  <si>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</si>
  <si>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</si>
  <si>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</si>
  <si>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</si>
  <si>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</si>
  <si>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</si>
  <si>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</si>
  <si>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</si>
  <si>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</si>
  <si>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</si>
  <si>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</si>
  <si>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</si>
  <si>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</si>
  <si>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</si>
  <si>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</si>
  <si>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</si>
  <si>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</si>
  <si>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</si>
  <si>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</si>
  <si>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</si>
  <si>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</si>
  <si>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</si>
  <si>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</si>
  <si>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</si>
  <si>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</si>
  <si>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</si>
  <si>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</si>
  <si>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</si>
  <si>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</si>
  <si>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</si>
  <si>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</si>
  <si>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</si>
  <si>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</si>
  <si>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</si>
  <si>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</si>
  <si>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</si>
  <si>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</si>
  <si>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</si>
  <si>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</si>
  <si>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</si>
  <si>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</si>
  <si>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</si>
  <si>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</si>
  <si>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</si>
  <si>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</si>
  <si>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</si>
  <si>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</si>
  <si>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</si>
  <si>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</si>
  <si>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</si>
  <si>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</si>
  <si>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</si>
  <si>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</si>
  <si>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</si>
  <si>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</si>
  <si>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</si>
  <si>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</si>
  <si>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</si>
  <si>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</si>
  <si>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</si>
  <si>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</si>
  <si>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</si>
  <si>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</si>
  <si>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</si>
  <si>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</si>
  <si>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</si>
  <si>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</si>
  <si>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</si>
  <si>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</si>
  <si>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</si>
  <si>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</si>
  <si>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</si>
  <si>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</si>
  <si>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</si>
  <si>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</si>
  <si>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</si>
  <si>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</si>
  <si>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</si>
  <si>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</si>
  <si>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</si>
  <si>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</si>
  <si>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</si>
  <si>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</si>
  <si>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</si>
  <si>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</si>
  <si>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</si>
  <si>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</si>
  <si>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</si>
  <si>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</si>
  <si>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</si>
  <si>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</si>
  <si>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</si>
  <si>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</si>
  <si>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</si>
  <si>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</si>
  <si>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</si>
  <si>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</si>
  <si>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</si>
  <si>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</si>
  <si>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</si>
  <si>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</si>
  <si>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</si>
  <si>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</si>
  <si>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</si>
  <si>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</si>
  <si>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</si>
  <si>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</si>
  <si>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</si>
  <si>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</si>
  <si>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</si>
  <si>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</si>
  <si>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</si>
  <si>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</si>
  <si>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</si>
  <si>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</si>
  <si>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</si>
  <si>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</si>
  <si>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</si>
  <si>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</si>
  <si>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</si>
  <si>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</si>
  <si>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</si>
  <si>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</si>
  <si>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</si>
  <si>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</si>
  <si>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</si>
  <si>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</si>
  <si>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</si>
  <si>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</si>
  <si>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</si>
  <si>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</si>
  <si>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</si>
  <si>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</si>
  <si>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</si>
  <si>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</si>
  <si>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</si>
  <si>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</si>
  <si>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</si>
  <si>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</si>
  <si>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</si>
  <si>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</si>
  <si>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</si>
  <si>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</si>
  <si>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</si>
  <si>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</si>
  <si>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</si>
  <si>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</si>
  <si>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</si>
  <si>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</si>
  <si>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</si>
  <si>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</si>
  <si>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</si>
  <si>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</si>
  <si>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</si>
  <si>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</si>
  <si>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</si>
  <si>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</si>
  <si>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</si>
  <si>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</si>
  <si>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</si>
  <si>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</si>
  <si>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</si>
  <si>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</si>
  <si>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</si>
  <si>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</si>
  <si>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</si>
  <si>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</si>
  <si>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</si>
  <si>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</si>
  <si>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</si>
  <si>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</si>
  <si>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</si>
  <si>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</si>
  <si>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</si>
  <si>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</si>
  <si>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</si>
  <si>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</si>
  <si>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</si>
  <si>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</si>
  <si>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</si>
  <si>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</si>
  <si>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</si>
  <si>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</si>
  <si>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</si>
  <si>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</si>
  <si>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</si>
  <si>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</si>
  <si>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</si>
  <si>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</si>
  <si>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</si>
  <si>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</si>
  <si>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</si>
  <si>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</si>
  <si>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</si>
  <si>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</si>
  <si>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</si>
  <si>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</si>
  <si>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</si>
  <si>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</si>
  <si>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</si>
  <si>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</si>
  <si>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</si>
  <si>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</si>
  <si>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</si>
  <si>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</si>
  <si>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</si>
  <si>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</si>
  <si>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</si>
  <si>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</si>
  <si>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</si>
  <si>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</si>
  <si>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</si>
  <si>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</si>
  <si>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</si>
  <si>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</si>
  <si>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</si>
  <si>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</si>
  <si>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</si>
  <si>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</si>
  <si>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</si>
  <si>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</si>
  <si>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</si>
  <si>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</si>
  <si>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</si>
  <si>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</si>
  <si>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</si>
  <si>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</si>
  <si>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</si>
  <si>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</si>
  <si>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</si>
  <si>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</si>
  <si>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</si>
  <si>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</si>
  <si>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</si>
  <si>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</si>
  <si>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</si>
  <si>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</si>
  <si>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</si>
  <si>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</si>
  <si>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</si>
  <si>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</si>
  <si>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</si>
  <si>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</si>
  <si>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</si>
  <si>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</si>
  <si>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</si>
  <si>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</si>
  <si>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</si>
  <si>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</si>
  <si>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</si>
  <si>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</si>
  <si>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</si>
  <si>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</si>
  <si>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</si>
  <si>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</si>
  <si>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</si>
  <si>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</si>
  <si>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</si>
  <si>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</si>
  <si>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</si>
  <si>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</si>
  <si>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</si>
  <si>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</si>
  <si>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</si>
  <si>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</si>
  <si>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</si>
  <si>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</si>
  <si>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</si>
  <si>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</si>
  <si>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</si>
  <si>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</si>
  <si>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</si>
  <si>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</si>
  <si>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</si>
  <si>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</si>
  <si>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</si>
  <si>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</si>
  <si>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</si>
  <si>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</si>
  <si>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</si>
  <si>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</si>
  <si>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</si>
  <si>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</si>
  <si>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</si>
  <si>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</si>
  <si>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</si>
  <si>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</si>
  <si>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</si>
  <si>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</si>
  <si>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</si>
  <si>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</si>
  <si>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</si>
  <si>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</si>
  <si>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</si>
  <si>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</si>
  <si>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</si>
  <si>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</si>
  <si>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</si>
  <si>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</si>
  <si>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</si>
  <si>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</si>
  <si>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</si>
  <si>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</si>
  <si>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</si>
  <si>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</si>
  <si>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</si>
  <si>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</si>
  <si>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</si>
  <si>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</si>
  <si>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</si>
  <si>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</si>
  <si>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</si>
  <si>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</si>
  <si>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</si>
  <si>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</si>
  <si>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</si>
  <si>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</si>
  <si>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</si>
  <si>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</si>
  <si>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</si>
  <si>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</si>
  <si>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</si>
  <si>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</si>
  <si>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</si>
  <si>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</si>
  <si>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</si>
  <si>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</si>
  <si>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</si>
  <si>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</si>
  <si>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</si>
  <si>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</si>
  <si>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</si>
  <si>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</si>
  <si>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</si>
  <si>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</si>
  <si>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</si>
  <si>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</si>
  <si>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</si>
  <si>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</si>
  <si>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</si>
  <si>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</si>
  <si>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</si>
  <si>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</si>
  <si>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</si>
  <si>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</si>
  <si>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</si>
  <si>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</si>
  <si>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</si>
  <si>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</si>
  <si>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</si>
  <si>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</si>
  <si>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</si>
  <si>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</si>
  <si>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</si>
  <si>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</si>
  <si>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</si>
  <si>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</si>
  <si>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</si>
  <si>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</si>
  <si>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</si>
  <si>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</si>
  <si>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</si>
  <si>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</si>
  <si>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</si>
  <si>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</si>
  <si>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</si>
  <si>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</si>
  <si>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</si>
  <si>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</si>
  <si>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</si>
  <si>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</si>
  <si>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</si>
  <si>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</si>
  <si>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</si>
  <si>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</si>
  <si>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</si>
  <si>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</si>
  <si>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</si>
  <si>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</si>
  <si>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</si>
  <si>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</si>
  <si>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</si>
  <si>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</si>
  <si>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</si>
  <si>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</si>
  <si>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</si>
  <si>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</si>
  <si>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</si>
  <si>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</si>
  <si>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</si>
  <si>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</si>
  <si>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</si>
  <si>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</si>
  <si>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</si>
  <si>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</si>
  <si>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</si>
  <si>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</si>
  <si>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</si>
  <si>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</si>
  <si>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</si>
  <si>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</si>
  <si>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</si>
  <si>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</si>
  <si>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</si>
  <si>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</si>
  <si>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</si>
  <si>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</si>
  <si>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</si>
  <si>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</si>
  <si>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</si>
  <si>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</si>
  <si>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</si>
  <si>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</si>
  <si>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</si>
  <si>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</si>
  <si>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</si>
  <si>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</si>
  <si>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</si>
  <si>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</si>
  <si>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</si>
  <si>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</si>
  <si>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</si>
  <si>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</si>
  <si>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</si>
  <si>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</si>
  <si>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</si>
  <si>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</si>
  <si>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</si>
  <si>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</si>
  <si>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</si>
  <si>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</si>
  <si>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</si>
  <si>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</si>
  <si>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</si>
  <si>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</si>
  <si>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</si>
  <si>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</si>
  <si>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</si>
  <si>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</si>
  <si>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</si>
  <si>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</si>
  <si>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</si>
  <si>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</si>
  <si>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</si>
  <si>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</si>
  <si>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</si>
  <si>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</si>
  <si>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</si>
  <si>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</si>
  <si>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</si>
  <si>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</si>
  <si>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</si>
  <si>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</si>
  <si>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</si>
  <si>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</si>
  <si>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</si>
  <si>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</si>
  <si>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</si>
  <si>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</si>
  <si>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</si>
  <si>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</si>
  <si>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</si>
  <si>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</si>
  <si>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</si>
  <si>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</si>
  <si>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</si>
  <si>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</si>
  <si>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</si>
  <si>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</si>
  <si>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</si>
  <si>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</si>
  <si>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</si>
  <si>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</si>
  <si>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</si>
  <si>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</si>
  <si>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</si>
  <si>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</si>
  <si>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</si>
  <si>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</si>
  <si>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</si>
  <si>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</si>
  <si>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</si>
  <si>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</si>
  <si>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</si>
  <si>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</si>
  <si>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</si>
  <si>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</si>
  <si>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</si>
  <si>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</si>
  <si>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</si>
  <si>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</si>
  <si>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</si>
  <si>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</si>
  <si>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</si>
  <si>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</si>
  <si>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</si>
  <si>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</si>
  <si>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</si>
  <si>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</si>
  <si>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</si>
  <si>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</si>
  <si>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</si>
  <si>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</si>
  <si>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</si>
  <si>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</si>
  <si>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</si>
  <si>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</si>
  <si>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</si>
  <si>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</si>
  <si>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</si>
  <si>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</si>
  <si>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</si>
  <si>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</si>
  <si>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</si>
  <si>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</si>
  <si>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</si>
  <si>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</si>
  <si>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</si>
  <si>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</si>
  <si>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</si>
  <si>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</si>
  <si>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</si>
  <si>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</si>
  <si>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</si>
  <si>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</si>
  <si>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</si>
  <si>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</si>
  <si>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</si>
  <si>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</si>
  <si>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</si>
  <si>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</si>
  <si>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</si>
  <si>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</si>
  <si>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</si>
  <si>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</si>
  <si>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</si>
  <si>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</si>
  <si>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</si>
  <si>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</si>
  <si>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</si>
  <si>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</si>
  <si>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</si>
  <si>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</si>
  <si>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</si>
  <si>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</si>
  <si>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</si>
  <si>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</si>
  <si>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</si>
  <si>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</si>
  <si>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</si>
  <si>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</si>
  <si>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</si>
  <si>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</si>
  <si>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</si>
  <si>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</si>
  <si>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</si>
  <si>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</si>
  <si>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</si>
  <si>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</si>
  <si>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</si>
  <si>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</si>
  <si>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</si>
  <si>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</si>
  <si>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</si>
  <si>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</si>
  <si>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</si>
  <si>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</si>
  <si>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</si>
  <si>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</si>
  <si>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</si>
  <si>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</si>
  <si>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</si>
  <si>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</si>
  <si>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</si>
  <si>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</si>
  <si>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</si>
  <si>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</si>
  <si>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</si>
  <si>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</si>
  <si>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</si>
  <si>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</si>
  <si>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</si>
  <si>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</si>
  <si>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</si>
  <si>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</si>
  <si>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</si>
  <si>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</si>
  <si>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</si>
  <si>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</si>
  <si>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</si>
  <si>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</si>
  <si>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</si>
  <si>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</si>
  <si>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</si>
  <si>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</si>
  <si>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</si>
  <si>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</si>
  <si>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</si>
  <si>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</si>
  <si>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</si>
  <si>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</si>
  <si>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</si>
  <si>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</si>
  <si>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</si>
  <si>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</si>
  <si>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</si>
  <si>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</si>
  <si>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</si>
  <si>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</si>
  <si>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</si>
  <si>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</si>
  <si>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</si>
  <si>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</si>
  <si>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</si>
  <si>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</si>
  <si>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</si>
  <si>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</si>
  <si>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</si>
  <si>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</si>
  <si>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</si>
  <si>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</si>
  <si>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</si>
  <si>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</si>
  <si>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</si>
  <si>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</si>
  <si>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</si>
  <si>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</si>
  <si>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</si>
  <si>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</si>
  <si>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</si>
  <si>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</si>
  <si>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</si>
  <si>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</si>
  <si>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</si>
  <si>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</si>
  <si>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</si>
  <si>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</si>
  <si>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</si>
  <si>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</si>
  <si>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</si>
  <si>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</si>
  <si>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</si>
  <si>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</si>
  <si>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</si>
  <si>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</si>
  <si>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</si>
  <si>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</si>
  <si>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</si>
  <si>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</si>
  <si>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</si>
  <si>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</si>
  <si>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</si>
  <si>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</si>
  <si>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</si>
  <si>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</si>
  <si>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</si>
  <si>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</si>
  <si>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</si>
  <si>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</si>
  <si>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</si>
  <si>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</si>
  <si>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</si>
  <si>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</si>
  <si>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</si>
  <si>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</si>
  <si>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</si>
  <si>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</si>
  <si>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</si>
  <si>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</si>
  <si>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</si>
  <si>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</si>
  <si>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</si>
  <si>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</si>
  <si>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</si>
  <si>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</si>
  <si>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</si>
  <si>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</si>
  <si>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</si>
  <si>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</si>
  <si>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</si>
  <si>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</si>
  <si>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</si>
  <si>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</si>
  <si>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</si>
  <si>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</si>
  <si>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</si>
  <si>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</si>
  <si>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</si>
  <si>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</si>
  <si>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</si>
  <si>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</si>
  <si>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</si>
  <si>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</si>
  <si>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</si>
  <si>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</si>
  <si>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</si>
  <si>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</si>
  <si>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</si>
  <si>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</si>
  <si>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</si>
  <si>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</si>
  <si>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</si>
  <si>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</si>
  <si>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</si>
  <si>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</si>
  <si>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</si>
  <si>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</si>
  <si>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</si>
  <si>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</si>
  <si>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</si>
  <si>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</si>
  <si>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</si>
  <si>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</si>
  <si>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</si>
  <si>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</si>
  <si>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</si>
  <si>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</si>
  <si>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</si>
  <si>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</si>
  <si>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</si>
  <si>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</si>
  <si>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</si>
  <si>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</si>
  <si>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</si>
  <si>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</si>
  <si>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</si>
  <si>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</si>
  <si>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</si>
  <si>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</si>
  <si>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</si>
  <si>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</si>
  <si>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</si>
  <si>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</si>
  <si>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</si>
  <si>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</si>
  <si>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</si>
  <si>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</si>
  <si>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</si>
  <si>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</si>
  <si>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</si>
  <si>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</si>
  <si>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</si>
  <si>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</si>
  <si>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</si>
  <si>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</si>
  <si>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</si>
  <si>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</si>
  <si>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</si>
  <si>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</si>
  <si>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</si>
  <si>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</si>
  <si>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</si>
  <si>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</si>
  <si>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</si>
  <si>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</si>
  <si>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</si>
  <si>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</si>
  <si>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</si>
  <si>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</si>
  <si>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</si>
  <si>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</si>
  <si>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</si>
  <si>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</si>
  <si>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</si>
  <si>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</si>
  <si>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</si>
  <si>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</si>
  <si>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</si>
  <si>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</si>
  <si>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</si>
  <si>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</si>
  <si>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</si>
  <si>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</si>
  <si>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</si>
  <si>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</si>
  <si>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</si>
  <si>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</si>
  <si>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</si>
  <si>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</si>
  <si>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</si>
  <si>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</si>
  <si>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</si>
  <si>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</si>
  <si>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</si>
  <si>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</si>
  <si>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</si>
  <si>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</si>
  <si>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</si>
  <si>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</si>
  <si>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</si>
  <si>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</si>
  <si>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</si>
  <si>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</si>
  <si>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</si>
  <si>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</si>
  <si>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</si>
  <si>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</si>
  <si>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</si>
  <si>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</si>
  <si>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</si>
  <si>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</si>
  <si>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</si>
  <si>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</si>
  <si>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</si>
  <si>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</si>
  <si>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</si>
  <si>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</si>
  <si>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</si>
  <si>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</si>
  <si>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</si>
  <si>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</si>
  <si>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</si>
  <si>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</si>
  <si>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</si>
  <si>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</si>
  <si>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</si>
  <si>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</si>
  <si>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</si>
  <si>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</si>
  <si>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</si>
  <si>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</si>
  <si>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</si>
  <si>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</si>
  <si>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</si>
  <si>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</si>
  <si>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</si>
  <si>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</si>
  <si>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</si>
  <si>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</si>
  <si>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</si>
  <si>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</si>
  <si>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</si>
  <si>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</si>
  <si>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</si>
  <si>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</si>
  <si>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</si>
  <si>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</si>
  <si>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</si>
  <si>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</si>
  <si>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</si>
  <si>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</si>
  <si>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</si>
  <si>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</si>
  <si>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</si>
  <si>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</si>
  <si>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</si>
  <si>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</si>
  <si>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</si>
  <si>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</si>
  <si>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</si>
  <si>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</si>
  <si>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</si>
  <si>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</si>
  <si>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</si>
  <si>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</si>
  <si>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</si>
  <si>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</si>
  <si>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</si>
  <si>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</si>
  <si>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</si>
  <si>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</si>
  <si>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</si>
  <si>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</si>
  <si>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</si>
  <si>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</si>
  <si>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</si>
  <si>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</si>
  <si>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</si>
  <si>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</si>
  <si>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</si>
  <si>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</si>
  <si>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</si>
  <si>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</si>
  <si>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</si>
  <si>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</si>
  <si>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</si>
  <si>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</si>
  <si>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</si>
  <si>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</si>
  <si>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</si>
  <si>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</si>
  <si>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</si>
  <si>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</si>
  <si>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</si>
  <si>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</si>
  <si>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</si>
  <si>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</si>
  <si>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</si>
  <si>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</si>
  <si>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</si>
  <si>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</si>
  <si>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</si>
  <si>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</si>
  <si>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</si>
  <si>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</si>
  <si>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</si>
  <si>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</si>
  <si>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</si>
  <si>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</si>
  <si>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</si>
  <si>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</si>
  <si>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</si>
  <si>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</si>
  <si>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</si>
  <si>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</si>
  <si>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</si>
  <si>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</si>
  <si>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</si>
  <si>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</si>
  <si>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</si>
  <si>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</si>
  <si>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</si>
  <si>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</si>
  <si>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</si>
  <si>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</si>
  <si>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</si>
  <si>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</si>
  <si>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</si>
  <si>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</si>
  <si>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</si>
  <si>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</si>
  <si>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</si>
  <si>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</si>
  <si>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</si>
  <si>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</si>
  <si>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</si>
  <si>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</si>
  <si>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</si>
  <si>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</si>
  <si>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</si>
  <si>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</si>
  <si>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</si>
  <si>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</si>
  <si>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</si>
  <si>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</si>
  <si>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</si>
  <si>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</si>
  <si>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</si>
  <si>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</si>
  <si>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</si>
  <si>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</si>
  <si>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</si>
  <si>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</si>
  <si>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</si>
  <si>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</si>
  <si>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</si>
  <si>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</si>
  <si>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</si>
  <si>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</si>
  <si>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</si>
  <si>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</si>
  <si>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</si>
  <si>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</si>
  <si>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</si>
  <si>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</si>
  <si>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</si>
  <si>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</si>
  <si>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</si>
  <si>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</si>
  <si>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</si>
  <si>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</si>
  <si>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</si>
  <si>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</si>
  <si>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</si>
  <si>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</si>
  <si>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</si>
  <si>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</si>
  <si>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</si>
  <si>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</si>
  <si>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</si>
  <si>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</si>
  <si>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</si>
  <si>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</si>
  <si>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</si>
  <si>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</si>
  <si>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</si>
  <si>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</si>
  <si>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</si>
  <si>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</si>
  <si>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</si>
  <si>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</si>
  <si>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</si>
  <si>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</si>
  <si>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</si>
  <si>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</si>
  <si>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</si>
  <si>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</si>
  <si>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</si>
  <si>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</si>
  <si>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</si>
  <si>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</si>
  <si>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</si>
  <si>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</si>
  <si>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</si>
  <si>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</si>
  <si>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</si>
  <si>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</si>
  <si>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</si>
  <si>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</si>
  <si>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</si>
  <si>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</si>
  <si>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</si>
  <si>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</si>
  <si>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</si>
  <si>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</si>
  <si>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</si>
  <si>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</si>
  <si>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</si>
  <si>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</si>
  <si>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</si>
  <si>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</si>
  <si>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</si>
  <si>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</si>
  <si>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</si>
  <si>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</si>
  <si>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</si>
  <si>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</si>
  <si>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</si>
  <si>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</si>
  <si>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</si>
  <si>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</si>
  <si>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</si>
  <si>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</si>
  <si>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</si>
  <si>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</si>
  <si>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</si>
  <si>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</si>
  <si>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</si>
  <si>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</si>
  <si>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</si>
  <si>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</si>
  <si>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</si>
  <si>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</si>
  <si>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</si>
  <si>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</si>
  <si>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</si>
  <si>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</si>
  <si>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</si>
  <si>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</si>
  <si>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</si>
  <si>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</si>
  <si>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</si>
  <si>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</si>
  <si>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</si>
  <si>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</si>
  <si>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</si>
  <si>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</si>
  <si>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</si>
  <si>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</si>
  <si>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</si>
  <si>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</si>
  <si>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</si>
  <si>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</si>
  <si>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</si>
  <si>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</si>
  <si>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</si>
  <si>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</si>
  <si>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</si>
  <si>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</si>
  <si>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</si>
  <si>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</si>
  <si>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</si>
  <si>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</si>
  <si>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</si>
  <si>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</si>
  <si>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</si>
  <si>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</si>
  <si>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</si>
  <si>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</si>
  <si>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</si>
  <si>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</si>
  <si>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</si>
  <si>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</si>
  <si>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</si>
  <si>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</si>
  <si>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</si>
  <si>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</si>
  <si>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</si>
  <si>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</si>
  <si>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</si>
  <si>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</si>
  <si>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</si>
  <si>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</si>
  <si>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</si>
  <si>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</si>
  <si>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</si>
  <si>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</si>
  <si>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</si>
  <si>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</si>
  <si>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</si>
  <si>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</si>
  <si>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</si>
  <si>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</si>
  <si>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</si>
  <si>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</si>
  <si>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</si>
  <si>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</si>
  <si>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</si>
  <si>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</si>
  <si>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</si>
  <si>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</si>
  <si>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</si>
  <si>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</si>
  <si>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</si>
  <si>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</si>
  <si>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</si>
  <si>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</si>
  <si>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</si>
  <si>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</si>
  <si>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</si>
  <si>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</si>
  <si>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</si>
  <si>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</si>
  <si>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</si>
  <si>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</si>
  <si>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</si>
  <si>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</si>
  <si>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</si>
  <si>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</si>
  <si>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</si>
  <si>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</si>
  <si>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</si>
  <si>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</si>
  <si>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</si>
  <si>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</si>
  <si>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</si>
  <si>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</si>
  <si>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</si>
  <si>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</si>
  <si>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</si>
  <si>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</si>
  <si>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</si>
  <si>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</si>
  <si>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</si>
  <si>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</si>
  <si>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</si>
  <si>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</si>
  <si>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</si>
  <si>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</si>
  <si>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</si>
  <si>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</si>
  <si>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</si>
  <si>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</si>
  <si>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</si>
  <si>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</si>
  <si>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</si>
  <si>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</si>
  <si>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</si>
  <si>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</si>
  <si>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</si>
  <si>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</si>
  <si>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</si>
  <si>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</si>
  <si>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</si>
  <si>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</si>
  <si>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</si>
  <si>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</si>
  <si>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</si>
  <si>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</si>
  <si>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</si>
  <si>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</si>
  <si>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</si>
  <si>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</si>
  <si>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</si>
  <si>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</si>
  <si>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</si>
  <si>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</si>
  <si>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</si>
  <si>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</si>
  <si>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</si>
  <si>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</si>
  <si>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</si>
  <si>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</si>
  <si>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</si>
  <si>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</si>
  <si>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</si>
  <si>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</si>
  <si>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</si>
  <si>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</si>
  <si>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</si>
  <si>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</si>
  <si>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</si>
  <si>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</si>
  <si>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</si>
  <si>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</si>
  <si>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</si>
  <si>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</si>
  <si>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</si>
  <si>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</si>
  <si>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</si>
  <si>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</si>
  <si>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</si>
  <si>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</si>
  <si>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</si>
  <si>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</si>
  <si>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</si>
  <si>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</si>
  <si>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</si>
  <si>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</si>
  <si>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</si>
  <si>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</si>
  <si>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</si>
  <si>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</si>
  <si>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</si>
  <si>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</si>
  <si>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</si>
  <si>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</si>
  <si>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</si>
  <si>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</si>
  <si>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</si>
  <si>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</si>
  <si>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</si>
  <si>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</si>
  <si>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</si>
  <si>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</si>
  <si>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</si>
  <si>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</si>
  <si>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</si>
  <si>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</si>
  <si>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</si>
  <si>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</si>
  <si>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</si>
  <si>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</si>
  <si>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</si>
  <si>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</si>
  <si>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</si>
  <si>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</si>
  <si>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</si>
  <si>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</si>
  <si>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</si>
  <si>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</si>
  <si>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</si>
  <si>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</si>
  <si>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</si>
  <si>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</si>
  <si>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</si>
  <si>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</si>
  <si>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</si>
  <si>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</si>
  <si>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</si>
  <si>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</si>
  <si>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</si>
  <si>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</si>
  <si>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</si>
  <si>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</si>
  <si>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</si>
  <si>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</si>
  <si>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</si>
  <si>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</si>
  <si>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</si>
  <si>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</si>
  <si>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</si>
  <si>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</si>
  <si>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</si>
  <si>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</si>
  <si>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</si>
  <si>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</si>
  <si>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</si>
  <si>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</si>
  <si>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</si>
  <si>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</si>
  <si>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</si>
  <si>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</si>
  <si>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</si>
  <si>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</si>
  <si>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</si>
  <si>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</si>
  <si>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</si>
  <si>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</si>
  <si>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</si>
  <si>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</si>
  <si>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</si>
  <si>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</si>
  <si>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</si>
  <si>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</si>
  <si>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</si>
  <si>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</si>
  <si>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</si>
  <si>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</si>
  <si>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</si>
  <si>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</si>
  <si>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</si>
  <si>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</si>
  <si>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</si>
  <si>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</si>
  <si>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</si>
  <si>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</si>
  <si>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</si>
  <si>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</si>
  <si>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</si>
  <si>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</si>
  <si>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</si>
  <si>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</si>
  <si>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</si>
  <si>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</si>
  <si>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</si>
  <si>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</si>
  <si>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</si>
  <si>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</si>
  <si>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</si>
  <si>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</si>
  <si>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</si>
  <si>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</si>
  <si>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</si>
  <si>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</si>
  <si>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</si>
  <si>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</si>
  <si>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</si>
  <si>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</si>
  <si>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</si>
  <si>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</si>
  <si>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</si>
  <si>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</si>
  <si>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</si>
  <si>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</si>
  <si>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</si>
  <si>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</si>
  <si>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</si>
  <si>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</si>
  <si>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</si>
  <si>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</si>
  <si>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</si>
  <si>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</si>
  <si>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</si>
  <si>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</si>
  <si>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</si>
  <si>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</si>
  <si>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</si>
  <si>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</si>
  <si>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</si>
  <si>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</si>
  <si>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</si>
  <si>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</si>
  <si>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</si>
  <si>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</si>
  <si>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</si>
  <si>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</si>
  <si>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</si>
  <si>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</si>
  <si>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</si>
  <si>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</si>
  <si>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</si>
  <si>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</si>
  <si>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</si>
  <si>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</si>
  <si>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</si>
  <si>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</si>
  <si>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</si>
  <si>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</si>
  <si>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</si>
  <si>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</si>
  <si>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</si>
  <si>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</si>
  <si>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</si>
  <si>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</si>
  <si>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</si>
  <si>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</si>
  <si>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</si>
  <si>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</si>
  <si>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</si>
  <si>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</si>
  <si>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</si>
  <si>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</si>
  <si>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</si>
  <si>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</si>
  <si>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</si>
  <si>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</si>
  <si>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</si>
  <si>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</si>
  <si>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</si>
  <si>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</si>
  <si>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</si>
  <si>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</si>
  <si>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</si>
  <si>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</si>
  <si>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</si>
  <si>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</si>
  <si>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</si>
  <si>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</si>
  <si>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</si>
  <si>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</si>
  <si>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</si>
  <si>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</si>
  <si>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</si>
  <si>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</si>
  <si>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</si>
  <si>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</si>
  <si>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</si>
  <si>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</si>
  <si>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</si>
  <si>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</si>
  <si>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</si>
  <si>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</si>
  <si>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</si>
  <si>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</si>
  <si>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</si>
  <si>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</si>
  <si>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</si>
  <si>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</si>
  <si>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</si>
  <si>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</si>
  <si>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</si>
  <si>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</si>
  <si>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</si>
  <si>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</si>
  <si>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</si>
  <si>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</si>
  <si>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</si>
  <si>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</si>
  <si>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</si>
  <si>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</si>
  <si>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</si>
  <si>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</si>
  <si>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</si>
  <si>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</si>
  <si>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</si>
  <si>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</si>
  <si>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</si>
  <si>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</si>
  <si>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</si>
  <si>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</si>
  <si>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</si>
  <si>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</si>
  <si>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</si>
  <si>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</si>
  <si>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</si>
  <si>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</si>
  <si>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</si>
  <si>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</si>
  <si>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</si>
  <si>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</si>
  <si>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</si>
  <si>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</si>
  <si>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</si>
  <si>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</si>
  <si>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</si>
  <si>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</si>
  <si>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</si>
  <si>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</si>
  <si>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</si>
  <si>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</si>
  <si>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</si>
  <si>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</si>
  <si>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</si>
  <si>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</si>
  <si>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</si>
  <si>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</si>
  <si>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</si>
  <si>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</si>
  <si>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</si>
  <si>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</si>
  <si>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</si>
  <si>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</si>
  <si>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</si>
  <si>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</si>
  <si>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</si>
  <si>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</si>
  <si>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</si>
  <si>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</si>
  <si>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</si>
  <si>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</si>
  <si>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</si>
  <si>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</si>
  <si>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</si>
  <si>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</si>
  <si>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</si>
  <si>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</si>
  <si>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</si>
  <si>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</si>
  <si>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</si>
  <si>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</si>
  <si>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</si>
  <si>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</si>
  <si>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</si>
  <si>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</si>
  <si>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</si>
  <si>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</si>
  <si>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</si>
  <si>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</si>
  <si>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</si>
  <si>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</si>
  <si>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</si>
  <si>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</si>
  <si>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</si>
  <si>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</si>
  <si>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</si>
  <si>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</si>
  <si>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</si>
  <si>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</si>
  <si>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</si>
  <si>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</si>
  <si>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</si>
  <si>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</si>
  <si>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</si>
  <si>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</si>
  <si>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</si>
  <si>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</si>
  <si>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</si>
  <si>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</si>
  <si>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</si>
  <si>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</si>
  <si>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</si>
  <si>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</si>
  <si>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</si>
  <si>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</si>
  <si>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</si>
  <si>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</si>
  <si>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</si>
  <si>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</si>
  <si>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</si>
  <si>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</si>
  <si>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</si>
  <si>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</si>
  <si>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</si>
  <si>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</si>
  <si>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</si>
  <si>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</si>
  <si>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</si>
  <si>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</si>
  <si>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</si>
  <si>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</si>
  <si>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</si>
  <si>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</si>
  <si>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</si>
  <si>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</si>
  <si>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</si>
  <si>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</si>
  <si>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</si>
  <si>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</si>
  <si>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</si>
  <si>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</si>
  <si>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</si>
  <si>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</si>
  <si>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</si>
  <si>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</si>
  <si>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</si>
  <si>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</si>
  <si>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</si>
  <si>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</si>
  <si>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</si>
  <si>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</si>
  <si>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</si>
  <si>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</si>
  <si>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</si>
  <si>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</si>
  <si>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</si>
  <si>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</si>
  <si>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</si>
  <si>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</si>
  <si>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</si>
  <si>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</si>
  <si>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</si>
  <si>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</si>
  <si>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</si>
  <si>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</si>
  <si>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</si>
  <si>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</si>
  <si>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</si>
  <si>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</si>
  <si>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</si>
  <si>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</si>
  <si>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</si>
  <si>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</si>
  <si>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</si>
  <si>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</si>
  <si>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</si>
  <si>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</si>
  <si>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</si>
  <si>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</si>
  <si>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</si>
  <si>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</si>
  <si>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</si>
  <si>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</si>
  <si>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</si>
  <si>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</si>
  <si>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</si>
  <si>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</si>
  <si>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</si>
  <si>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</si>
  <si>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</si>
  <si>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</si>
  <si>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</si>
  <si>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</si>
  <si>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</si>
  <si>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</si>
  <si>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</si>
  <si>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</si>
  <si>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</si>
  <si>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</si>
  <si>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</si>
  <si>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</si>
  <si>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</si>
  <si>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</si>
  <si>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</si>
  <si>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</si>
  <si>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</si>
  <si>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</si>
  <si>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</si>
  <si>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</si>
  <si>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</si>
  <si>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</si>
  <si>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</si>
  <si>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</si>
  <si>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</si>
  <si>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</si>
  <si>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</si>
  <si>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</si>
  <si>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</si>
  <si>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</si>
  <si>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</si>
  <si>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</si>
  <si>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</si>
  <si>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</si>
  <si>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</si>
  <si>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</si>
  <si>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</si>
  <si>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</si>
  <si>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</si>
  <si>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</si>
  <si>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</si>
  <si>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</si>
  <si>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</si>
  <si>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</si>
  <si>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</si>
  <si>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</si>
  <si>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</si>
  <si>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</si>
  <si>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</si>
  <si>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</si>
  <si>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</si>
  <si>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</si>
  <si>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</si>
  <si>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</si>
  <si>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</si>
  <si>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</si>
  <si>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</si>
  <si>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</si>
  <si>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</si>
  <si>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</si>
  <si>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</si>
  <si>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</si>
  <si>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</si>
  <si>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</si>
  <si>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</si>
  <si>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</si>
  <si>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</si>
  <si>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</si>
  <si>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</si>
  <si>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</si>
  <si>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</si>
  <si>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</si>
  <si>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</si>
  <si>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</si>
  <si>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</si>
  <si>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</si>
  <si>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</si>
  <si>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</si>
  <si>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</si>
  <si>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</si>
  <si>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</si>
  <si>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</si>
  <si>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</si>
  <si>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</si>
  <si>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</si>
  <si>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</si>
  <si>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</si>
  <si>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</si>
  <si>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</si>
  <si>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</si>
  <si>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</si>
  <si>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</si>
  <si>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</si>
  <si>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</si>
  <si>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</si>
  <si>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</si>
  <si>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</si>
  <si>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</si>
  <si>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</si>
  <si>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</si>
  <si>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</si>
  <si>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</si>
  <si>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</si>
  <si>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</si>
  <si>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</si>
  <si>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</si>
  <si>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</si>
  <si>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</si>
  <si>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</si>
  <si>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</si>
  <si>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</si>
  <si>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</si>
  <si>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</si>
  <si>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</si>
  <si>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</si>
  <si>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</si>
  <si>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</si>
  <si>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</si>
  <si>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</si>
  <si>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</si>
  <si>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</si>
  <si>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</si>
  <si>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</si>
  <si>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</si>
  <si>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</si>
  <si>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</si>
  <si>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</si>
  <si>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</si>
  <si>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</si>
  <si>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</si>
  <si>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</si>
  <si>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</si>
  <si>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</si>
  <si>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</si>
  <si>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</si>
  <si>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</si>
  <si>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</si>
  <si>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</si>
  <si>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</si>
  <si>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</si>
  <si>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</si>
  <si>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</si>
  <si>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</si>
  <si>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</si>
  <si>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</si>
  <si>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</si>
  <si>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</si>
  <si>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</si>
  <si>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</si>
  <si>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</si>
  <si>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</si>
  <si>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</si>
  <si>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</si>
  <si>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</si>
  <si>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</si>
  <si>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</si>
  <si>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</si>
  <si>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</si>
  <si>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</si>
  <si>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</si>
  <si>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</si>
  <si>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</si>
  <si>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</si>
  <si>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</si>
  <si>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</si>
  <si>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</si>
  <si>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</si>
  <si>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</si>
  <si>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</si>
  <si>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</si>
  <si>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</si>
  <si>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</si>
  <si>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</si>
  <si>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</si>
  <si>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</si>
  <si>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</si>
  <si>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</si>
  <si>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</si>
  <si>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</si>
  <si>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</si>
  <si>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</si>
  <si>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</si>
  <si>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</si>
  <si>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</si>
  <si>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</si>
  <si>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</si>
  <si>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</si>
  <si>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</si>
  <si>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</si>
  <si>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</si>
  <si>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</si>
  <si>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</si>
  <si>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</si>
  <si>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</si>
  <si>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</si>
  <si>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</si>
  <si>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</si>
  <si>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</si>
  <si>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</si>
  <si>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</si>
  <si>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</si>
  <si>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</si>
  <si>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</si>
  <si>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</si>
  <si>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</si>
  <si>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</si>
  <si>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</si>
  <si>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</si>
  <si>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</si>
  <si>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</si>
  <si>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</si>
  <si>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</si>
  <si>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</si>
  <si>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</si>
  <si>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</si>
  <si>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</si>
  <si>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</si>
  <si>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</si>
  <si>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</si>
  <si>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</si>
  <si>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</si>
  <si>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</si>
  <si>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</si>
  <si>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</si>
  <si>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</si>
  <si>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</si>
  <si>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</si>
  <si>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</si>
  <si>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</si>
  <si>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</si>
  <si>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</si>
  <si>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</si>
  <si>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</si>
  <si>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</si>
  <si>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</si>
  <si>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</si>
  <si>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</si>
  <si>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</si>
  <si>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</si>
  <si>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</si>
  <si>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</si>
  <si>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</si>
  <si>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</si>
  <si>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</si>
  <si>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</si>
  <si>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</si>
  <si>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</si>
  <si>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</si>
  <si>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</si>
  <si>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</si>
  <si>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</si>
  <si>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</si>
  <si>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</si>
  <si>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</si>
  <si>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</si>
  <si>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</si>
  <si>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</si>
  <si>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</si>
  <si>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</si>
  <si>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</si>
  <si>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</si>
  <si>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</si>
  <si>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</si>
  <si>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</si>
  <si>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</si>
  <si>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</si>
  <si>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</si>
  <si>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</si>
  <si>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</si>
  <si>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</si>
  <si>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</si>
  <si>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</si>
  <si>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</si>
  <si>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</si>
  <si>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</si>
  <si>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</si>
  <si>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</si>
  <si>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</si>
  <si>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</si>
  <si>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</si>
  <si>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</si>
  <si>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</si>
  <si>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</si>
  <si>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</si>
  <si>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</si>
  <si>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</si>
  <si>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</si>
  <si>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</si>
  <si>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</si>
  <si>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</si>
  <si>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</si>
  <si>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</si>
  <si>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</si>
  <si>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</si>
  <si>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</si>
  <si>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</si>
  <si>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</si>
  <si>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</si>
  <si>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</si>
  <si>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</si>
  <si>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</si>
  <si>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</si>
  <si>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</si>
  <si>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</si>
  <si>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</si>
  <si>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</si>
  <si>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</si>
  <si>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</si>
  <si>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</si>
  <si>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</si>
  <si>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</si>
  <si>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</si>
  <si>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</si>
  <si>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</si>
  <si>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</si>
  <si>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</si>
  <si>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</si>
  <si>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</si>
  <si>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</si>
  <si>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</si>
  <si>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</si>
  <si>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</si>
  <si>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</si>
  <si>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</si>
  <si>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</si>
  <si>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</si>
  <si>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</si>
  <si>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</si>
  <si>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</si>
  <si>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</si>
  <si>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</si>
  <si>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</si>
  <si>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</si>
  <si>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</si>
  <si>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</si>
  <si>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</si>
  <si>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</si>
  <si>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</si>
  <si>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</si>
  <si>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</si>
  <si>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</si>
  <si>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</si>
  <si>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</si>
  <si>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</si>
  <si>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</si>
  <si>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</si>
  <si>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</si>
  <si>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</si>
  <si>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</si>
  <si>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</si>
  <si>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</si>
  <si>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</si>
  <si>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</si>
  <si>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</si>
  <si>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</si>
  <si>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</si>
  <si>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</si>
  <si>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</si>
  <si>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</si>
  <si>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</si>
  <si>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</si>
  <si>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</si>
  <si>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</si>
  <si>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</si>
  <si>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</si>
  <si>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</si>
  <si>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</si>
  <si>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</si>
  <si>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</si>
  <si>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</si>
  <si>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</si>
  <si>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</si>
  <si>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</si>
  <si>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</si>
  <si>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</si>
  <si>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</si>
  <si>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</si>
  <si>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</si>
  <si>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</si>
  <si>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</si>
  <si>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</si>
  <si>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</si>
  <si>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</si>
  <si>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</si>
  <si>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</si>
  <si>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</si>
  <si>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</si>
  <si>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</si>
  <si>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</si>
  <si>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</si>
  <si>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</si>
  <si>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</si>
  <si>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</si>
  <si>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</si>
  <si>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</si>
  <si>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</si>
  <si>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</si>
  <si>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</si>
  <si>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</si>
  <si>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</si>
  <si>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</si>
  <si>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</si>
  <si>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</si>
  <si>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</si>
  <si>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</si>
  <si>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</si>
  <si>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</si>
  <si>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</si>
  <si>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</si>
  <si>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</si>
  <si>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</si>
  <si>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</si>
  <si>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</si>
  <si>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</si>
  <si>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</si>
  <si>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</si>
  <si>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</si>
  <si>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</si>
  <si>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</si>
  <si>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</si>
  <si>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</si>
  <si>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</si>
  <si>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</si>
  <si>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</si>
  <si>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</si>
  <si>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</si>
  <si>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</si>
  <si>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</si>
  <si>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</si>
  <si>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</si>
  <si>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</si>
  <si>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</si>
  <si>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</si>
  <si>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</si>
  <si>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</si>
  <si>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</si>
  <si>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</si>
  <si>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</si>
  <si>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</si>
  <si>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</si>
  <si>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</si>
  <si>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</si>
  <si>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</si>
  <si>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</si>
  <si>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</si>
  <si>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</si>
  <si>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</si>
  <si>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</si>
  <si>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</si>
  <si>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</si>
  <si>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</si>
  <si>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</si>
  <si>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</si>
  <si>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</si>
  <si>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</si>
  <si>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</si>
  <si>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</si>
  <si>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</si>
  <si>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</si>
  <si>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</si>
  <si>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</si>
  <si>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</si>
  <si>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</si>
  <si>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</si>
  <si>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</si>
  <si>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</si>
  <si>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</si>
  <si>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</si>
  <si>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</si>
  <si>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</si>
  <si>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</si>
  <si>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</si>
  <si>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</si>
  <si>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</si>
  <si>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</si>
  <si>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</si>
  <si>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</si>
  <si>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</si>
  <si>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</si>
  <si>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</si>
  <si>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</si>
  <si>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</si>
  <si>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</si>
  <si>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</si>
  <si>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</si>
  <si>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</si>
  <si>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</si>
  <si>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</si>
  <si>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</si>
  <si>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</si>
  <si>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</si>
  <si>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</si>
  <si>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</si>
  <si>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</si>
  <si>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</si>
  <si>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</si>
  <si>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</si>
  <si>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</si>
  <si>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</si>
  <si>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</si>
  <si>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</si>
  <si>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</si>
  <si>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</si>
  <si>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</si>
  <si>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</si>
  <si>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</si>
  <si>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</si>
  <si>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</si>
  <si>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</si>
  <si>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</si>
  <si>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</si>
  <si>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</si>
  <si>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</si>
  <si>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</si>
  <si>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</si>
  <si>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</si>
  <si>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</si>
  <si>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</si>
  <si>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</si>
  <si>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</si>
  <si>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</si>
  <si>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</si>
  <si>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</si>
  <si>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</si>
  <si>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</si>
  <si>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</si>
  <si>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</si>
  <si>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</si>
  <si>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</si>
  <si>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</si>
  <si>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</si>
  <si>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</si>
  <si>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</si>
  <si>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</si>
  <si>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</si>
  <si>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</si>
  <si>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</si>
  <si>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</si>
  <si>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</si>
  <si>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</si>
  <si>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</si>
  <si>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</si>
  <si>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</si>
  <si>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</si>
  <si>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</si>
  <si>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</si>
  <si>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</si>
  <si>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</si>
  <si>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</si>
  <si>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</si>
  <si>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</si>
  <si>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</si>
  <si>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</si>
  <si>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</si>
  <si>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</si>
  <si>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</si>
  <si>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</si>
  <si>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</si>
  <si>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</si>
  <si>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</si>
  <si>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</si>
  <si>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</si>
  <si>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</si>
  <si>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</si>
  <si>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</si>
  <si>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</si>
  <si>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</si>
  <si>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</si>
  <si>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</si>
  <si>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</si>
  <si>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</si>
  <si>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</si>
  <si>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</si>
  <si>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</si>
  <si>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</si>
  <si>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</si>
  <si>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</si>
  <si>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</si>
  <si>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</si>
  <si>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</si>
  <si>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</si>
  <si>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</si>
  <si>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</si>
  <si>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</si>
  <si>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</si>
  <si>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</si>
  <si>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</si>
  <si>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</si>
  <si>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</si>
  <si>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</si>
  <si>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</si>
  <si>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</si>
  <si>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</si>
  <si>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</si>
  <si>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</si>
  <si>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</si>
  <si>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</si>
  <si>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</si>
  <si>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</si>
  <si>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</si>
  <si>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</si>
  <si>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</si>
  <si>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</si>
  <si>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</si>
  <si>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</si>
  <si>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</si>
  <si>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</si>
  <si>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</si>
  <si>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</si>
  <si>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</si>
  <si>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</si>
  <si>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</si>
  <si>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</si>
  <si>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</si>
  <si>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</si>
  <si>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</si>
  <si>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</si>
  <si>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</si>
  <si>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</si>
  <si>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</si>
  <si>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</si>
  <si>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</si>
  <si>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</si>
  <si>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</si>
  <si>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</si>
  <si>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</si>
  <si>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</si>
  <si>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</si>
  <si>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</si>
  <si>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</si>
  <si>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</si>
  <si>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</si>
  <si>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</si>
  <si>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</si>
  <si>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</si>
  <si>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</si>
  <si>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</si>
  <si>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</si>
  <si>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</si>
  <si>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</si>
  <si>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</si>
  <si>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</si>
  <si>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</si>
  <si>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</si>
  <si>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</si>
  <si>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</si>
  <si>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</si>
  <si>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</si>
  <si>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</si>
  <si>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</si>
  <si>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</si>
  <si>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</si>
  <si>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</si>
  <si>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</si>
  <si>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</si>
  <si>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</si>
  <si>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</si>
  <si>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</si>
  <si>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</si>
  <si>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</si>
  <si>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</si>
  <si>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</si>
  <si>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</si>
  <si>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</si>
  <si>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</si>
  <si>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</si>
  <si>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</si>
  <si>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</si>
  <si>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</si>
  <si>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</si>
  <si>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</si>
  <si>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</si>
  <si>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</si>
  <si>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</si>
  <si>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</si>
  <si>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</si>
  <si>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</si>
  <si>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</si>
  <si>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</si>
  <si>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</si>
  <si>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</si>
  <si>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</si>
  <si>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</si>
  <si>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</si>
  <si>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</si>
  <si>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</si>
  <si>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</si>
  <si>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</si>
  <si>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</si>
  <si>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</si>
  <si>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</si>
  <si>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</si>
  <si>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</si>
  <si>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</si>
  <si>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</si>
  <si>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</si>
  <si>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</si>
  <si>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</si>
  <si>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</si>
  <si>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</si>
  <si>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</si>
  <si>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</si>
  <si>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</si>
  <si>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</si>
  <si>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</si>
  <si>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</si>
  <si>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</si>
  <si>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</si>
  <si>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</si>
  <si>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</si>
  <si>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</si>
  <si>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</si>
  <si>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</si>
  <si>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</si>
  <si>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</si>
  <si>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</si>
  <si>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</si>
  <si>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</si>
  <si>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</si>
  <si>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</si>
  <si>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</si>
  <si>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</si>
  <si>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</si>
  <si>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</si>
  <si>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</si>
  <si>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</si>
  <si>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</si>
  <si>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</si>
  <si>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</si>
  <si>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</si>
  <si>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</si>
  <si>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</si>
  <si>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</si>
  <si>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</si>
  <si>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</si>
  <si>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</si>
  <si>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</si>
  <si>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</si>
  <si>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</si>
  <si>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</si>
  <si>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</si>
  <si>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</si>
  <si>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</si>
  <si>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</si>
  <si>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</si>
  <si>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</si>
  <si>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</si>
  <si>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</si>
  <si>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</si>
  <si>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</si>
  <si>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</si>
  <si>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</si>
  <si>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</si>
  <si>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</si>
  <si>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</si>
  <si>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</si>
  <si>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</si>
  <si>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</si>
  <si>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</si>
  <si>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</si>
  <si>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</si>
  <si>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</si>
  <si>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</si>
  <si>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</si>
  <si>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</si>
  <si>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</si>
  <si>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</si>
  <si>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</si>
  <si>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</si>
  <si>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</si>
  <si>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</si>
  <si>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</si>
  <si>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</si>
  <si>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</si>
  <si>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</si>
  <si>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</si>
  <si>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</si>
  <si>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</si>
  <si>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</si>
  <si>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</si>
  <si>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</si>
  <si>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</si>
  <si>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</si>
  <si>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</si>
  <si>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</si>
  <si>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</si>
  <si>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</si>
  <si>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</si>
  <si>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</si>
  <si>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</si>
  <si>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</si>
  <si>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</si>
  <si>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</si>
  <si>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</si>
  <si>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</si>
  <si>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</si>
  <si>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</si>
  <si>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</si>
  <si>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</si>
  <si>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</si>
  <si>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</si>
  <si>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</si>
  <si>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</si>
  <si>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</si>
  <si>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</si>
  <si>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</si>
  <si>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</si>
  <si>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</si>
  <si>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</si>
  <si>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</si>
  <si>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</si>
  <si>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</si>
  <si>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</si>
  <si>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</si>
  <si>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</si>
  <si>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</si>
  <si>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</si>
  <si>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</si>
  <si>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</si>
  <si>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</si>
  <si>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</si>
  <si>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</si>
  <si>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</si>
  <si>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</si>
  <si>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</si>
  <si>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</si>
  <si>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</si>
  <si>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</si>
  <si>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</si>
  <si>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</si>
  <si>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</si>
  <si>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</si>
  <si>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</si>
  <si>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</si>
  <si>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</si>
  <si>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</si>
  <si>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</si>
  <si>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</si>
  <si>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</si>
  <si>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</si>
  <si>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</si>
  <si>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</si>
  <si>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</si>
  <si>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</si>
  <si>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</si>
  <si>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</si>
  <si>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</si>
  <si>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</si>
  <si>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</si>
  <si>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</si>
  <si>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</si>
  <si>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</si>
  <si>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</si>
  <si>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</si>
  <si>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</si>
  <si>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</si>
  <si>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</si>
  <si>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</si>
  <si>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</si>
  <si>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</si>
  <si>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</si>
  <si>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</si>
  <si>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</si>
  <si>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</si>
  <si>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</si>
  <si>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</si>
  <si>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</si>
  <si>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</si>
  <si>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</si>
  <si>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</si>
  <si>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</si>
  <si>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</si>
  <si>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</si>
  <si>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</si>
  <si>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</si>
  <si>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</si>
  <si>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</si>
  <si>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</si>
  <si>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</si>
  <si>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</si>
  <si>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</si>
  <si>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</si>
  <si>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</si>
  <si>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</si>
  <si>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</si>
  <si>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</si>
  <si>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</si>
  <si>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</si>
  <si>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</si>
  <si>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</si>
  <si>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</si>
  <si>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</si>
  <si>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</si>
  <si>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</si>
  <si>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</si>
  <si>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</si>
  <si>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</si>
  <si>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</si>
  <si>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</si>
  <si>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</si>
  <si>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</si>
  <si>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</si>
  <si>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</si>
  <si>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</si>
  <si>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</si>
  <si>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</si>
  <si>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</si>
  <si>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</si>
  <si>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</si>
  <si>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</si>
  <si>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</si>
  <si>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</si>
  <si>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</si>
  <si>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</si>
  <si>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</si>
  <si>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</si>
  <si>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</si>
  <si>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</si>
  <si>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</si>
  <si>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</si>
  <si>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</si>
  <si>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</si>
  <si>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</si>
  <si>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</si>
  <si>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</si>
  <si>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</si>
  <si>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</si>
  <si>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</si>
  <si>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</si>
  <si>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</si>
  <si>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</si>
  <si>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</si>
  <si>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</si>
  <si>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</si>
  <si>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</si>
  <si>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</si>
  <si>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</si>
  <si>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</si>
  <si>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</si>
  <si>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</si>
  <si>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</si>
  <si>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</si>
  <si>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</si>
  <si>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</si>
  <si>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</si>
  <si>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</si>
  <si>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</si>
  <si>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</si>
  <si>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</si>
  <si>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</si>
  <si>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</si>
  <si>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</si>
  <si>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</si>
  <si>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</si>
  <si>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</si>
  <si>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</si>
  <si>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</si>
  <si>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</si>
  <si>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</si>
  <si>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</si>
  <si>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</si>
  <si>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</si>
  <si>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</si>
  <si>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</si>
  <si>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</si>
  <si>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</si>
  <si>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</si>
  <si>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</si>
  <si>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</si>
  <si>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</si>
  <si>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</si>
  <si>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</si>
  <si>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</si>
  <si>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</si>
  <si>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</si>
  <si>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</si>
  <si>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</si>
  <si>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</si>
  <si>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</si>
  <si>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</si>
  <si>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</si>
  <si>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</si>
  <si>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</si>
  <si>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</si>
  <si>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</si>
  <si>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</si>
  <si>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</si>
  <si>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</si>
  <si>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</si>
  <si>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</si>
  <si>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</si>
  <si>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</si>
  <si>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</si>
  <si>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</si>
  <si>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</si>
  <si>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</si>
  <si>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</si>
  <si>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</si>
  <si>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</si>
  <si>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</si>
  <si>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</si>
  <si>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</si>
  <si>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</si>
  <si>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</si>
  <si>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</si>
  <si>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</si>
  <si>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</si>
  <si>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</si>
  <si>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</si>
  <si>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</si>
  <si>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</si>
  <si>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</si>
  <si>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</si>
  <si>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</si>
  <si>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</si>
  <si>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</si>
  <si>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</si>
  <si>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</si>
  <si>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</si>
  <si>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</si>
  <si>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</si>
  <si>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</si>
  <si>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</si>
  <si>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</si>
  <si>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</si>
  <si>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</si>
  <si>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</si>
  <si>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</si>
  <si>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</si>
  <si>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</si>
  <si>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</si>
  <si>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</si>
  <si>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</si>
  <si>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</si>
  <si>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</si>
  <si>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</si>
  <si>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</si>
  <si>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</si>
  <si>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</si>
  <si>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</si>
  <si>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</si>
  <si>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</si>
  <si>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</si>
  <si>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</si>
  <si>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</si>
  <si>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</si>
  <si>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</si>
  <si>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</si>
  <si>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</si>
  <si>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</si>
  <si>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</si>
  <si>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</si>
  <si>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</si>
  <si>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</si>
  <si>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</si>
  <si>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</si>
  <si>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</si>
  <si>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</si>
  <si>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</si>
  <si>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</si>
  <si>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</si>
  <si>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</si>
  <si>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</si>
  <si>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</si>
  <si>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</si>
  <si>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</si>
  <si>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</si>
  <si>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</si>
  <si>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</si>
  <si>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</si>
  <si>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</si>
  <si>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</si>
  <si>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</si>
  <si>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</si>
  <si>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</si>
  <si>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</si>
  <si>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</si>
  <si>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</si>
  <si>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</si>
  <si>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</si>
  <si>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</si>
  <si>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</si>
  <si>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</si>
  <si>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</si>
  <si>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</si>
  <si>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</si>
  <si>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</si>
  <si>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</si>
  <si>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</si>
  <si>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</si>
  <si>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</si>
  <si>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</si>
  <si>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</si>
  <si>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</si>
  <si>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</si>
  <si>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</si>
  <si>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</si>
  <si>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</si>
  <si>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</si>
  <si>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</si>
  <si>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</si>
  <si>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</si>
  <si>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</si>
  <si>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</si>
  <si>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</si>
  <si>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</si>
  <si>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</si>
  <si>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</si>
  <si>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</si>
  <si>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</si>
  <si>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</si>
  <si>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</si>
  <si>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</si>
  <si>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</si>
  <si>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</si>
  <si>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</si>
  <si>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</si>
  <si>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</si>
  <si>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</si>
  <si>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</si>
  <si>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</si>
  <si>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</si>
  <si>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</si>
  <si>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</si>
  <si>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</si>
  <si>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</si>
  <si>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</si>
  <si>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</si>
  <si>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</si>
  <si>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</si>
  <si>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</si>
  <si>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</si>
  <si>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</si>
  <si>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</si>
  <si>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</si>
  <si>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</si>
  <si>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</si>
  <si>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</si>
  <si>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</si>
  <si>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</si>
  <si>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</si>
  <si>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</si>
  <si>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</si>
  <si>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</si>
  <si>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</si>
  <si>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</si>
  <si>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</si>
  <si>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</si>
  <si>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</si>
  <si>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</si>
  <si>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</si>
  <si>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</si>
  <si>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</si>
  <si>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</si>
  <si>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</si>
  <si>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</si>
  <si>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</si>
  <si>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</si>
  <si>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</si>
  <si>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</si>
  <si>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</si>
  <si>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</si>
  <si>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</si>
  <si>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</si>
  <si>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</si>
  <si>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</si>
  <si>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</si>
  <si>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</si>
  <si>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</si>
  <si>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</si>
  <si>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</si>
  <si>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</si>
  <si>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</si>
  <si>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</si>
  <si>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</si>
  <si>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</si>
  <si>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</si>
  <si>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</si>
  <si>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</si>
  <si>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</si>
  <si>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</si>
  <si>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</si>
  <si>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</si>
  <si>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</si>
  <si>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</si>
  <si>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</si>
  <si>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</si>
  <si>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</si>
  <si>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</si>
  <si>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</si>
  <si>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</si>
  <si>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</si>
  <si>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</si>
  <si>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</si>
  <si>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</si>
  <si>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</si>
  <si>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</si>
  <si>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</si>
  <si>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</si>
  <si>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</si>
  <si>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</si>
  <si>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</si>
  <si>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</si>
  <si>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</si>
  <si>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</si>
  <si>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</si>
  <si>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</si>
  <si>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</si>
  <si>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</si>
  <si>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</si>
  <si>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</si>
  <si>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</si>
  <si>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</si>
  <si>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</si>
  <si>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</si>
  <si>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</si>
  <si>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</si>
  <si>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</si>
  <si>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</si>
  <si>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</si>
  <si>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</si>
  <si>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</si>
  <si>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</si>
  <si>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</si>
  <si>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</si>
  <si>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</si>
  <si>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</si>
  <si>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</si>
  <si>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</si>
  <si>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</si>
  <si>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</si>
  <si>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</si>
  <si>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</si>
  <si>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</si>
  <si>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</si>
  <si>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</si>
  <si>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</si>
  <si>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</si>
  <si>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</si>
  <si>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</si>
  <si>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</si>
  <si>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</si>
  <si>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</si>
  <si>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</si>
  <si>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</si>
  <si>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</si>
  <si>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</si>
  <si>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</si>
  <si>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</si>
  <si>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</si>
  <si>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</si>
  <si>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</si>
  <si>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</si>
  <si>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</si>
  <si>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</si>
  <si>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</si>
  <si>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</si>
  <si>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</si>
  <si>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</si>
  <si>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</si>
  <si>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</si>
  <si>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</si>
  <si>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</si>
  <si>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</si>
  <si>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</si>
  <si>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</si>
  <si>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</si>
  <si>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</si>
  <si>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</si>
  <si>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</si>
  <si>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</si>
  <si>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</si>
  <si>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</si>
  <si>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</si>
  <si>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</si>
  <si>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</si>
  <si>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</si>
  <si>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</si>
  <si>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</si>
  <si>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</si>
  <si>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</si>
  <si>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</si>
  <si>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</si>
  <si>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</si>
  <si>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</si>
  <si>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</si>
  <si>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</si>
  <si>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</si>
  <si>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</si>
  <si>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</si>
  <si>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</si>
  <si>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</si>
  <si>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</si>
  <si>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</si>
  <si>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</si>
  <si>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</si>
  <si>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</si>
  <si>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</si>
  <si>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</si>
  <si>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</si>
  <si>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</si>
  <si>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</si>
  <si>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</si>
  <si>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</si>
  <si>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</si>
  <si>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</si>
  <si>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</si>
  <si>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</si>
  <si>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</si>
  <si>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</si>
  <si>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</si>
  <si>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</si>
  <si>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</si>
  <si>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</si>
  <si>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</si>
  <si>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</si>
  <si>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</si>
  <si>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</si>
  <si>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</si>
  <si>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</si>
  <si>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</si>
  <si>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</si>
  <si>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</si>
  <si>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</si>
  <si>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</si>
  <si>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</si>
  <si>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</si>
  <si>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</si>
  <si>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</si>
  <si>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</si>
  <si>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</si>
  <si>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</si>
  <si>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</si>
  <si>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</si>
  <si>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</si>
  <si>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</si>
  <si>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</si>
  <si>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</si>
  <si>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</si>
  <si>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</si>
  <si>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</si>
  <si>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</si>
  <si>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</si>
  <si>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</si>
  <si>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</si>
  <si>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</si>
  <si>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</si>
  <si>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</si>
  <si>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</si>
  <si>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</si>
  <si>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</si>
  <si>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</si>
  <si>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</si>
  <si>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</si>
  <si>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</si>
  <si>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</si>
  <si>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</si>
  <si>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</si>
  <si>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</si>
  <si>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</si>
  <si>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</si>
  <si>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</si>
  <si>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</si>
  <si>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</si>
  <si>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</si>
  <si>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</si>
  <si>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</si>
  <si>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</si>
  <si>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</si>
  <si>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</si>
  <si>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</si>
  <si>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</si>
  <si>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</si>
  <si>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</si>
  <si>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</si>
  <si>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</si>
  <si>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</si>
  <si>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</si>
  <si>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</si>
  <si>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</si>
  <si>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</si>
  <si>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</si>
  <si>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</si>
  <si>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</si>
  <si>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</si>
  <si>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</si>
  <si>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</si>
  <si>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</si>
  <si>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</si>
  <si>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</si>
  <si>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</si>
  <si>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</si>
  <si>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</si>
  <si>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</si>
  <si>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</si>
  <si>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</si>
  <si>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</si>
  <si>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</si>
  <si>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</si>
  <si>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</si>
  <si>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</si>
  <si>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</si>
  <si>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</si>
  <si>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</si>
  <si>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</si>
  <si>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</si>
  <si>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</si>
  <si>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</si>
  <si>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</si>
  <si>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</si>
  <si>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</si>
  <si>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</si>
  <si>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</si>
  <si>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</si>
  <si>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</si>
  <si>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</si>
  <si>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</si>
  <si>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</si>
  <si>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</si>
  <si>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</si>
  <si>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</si>
  <si>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</si>
  <si>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</si>
  <si>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</si>
  <si>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</si>
  <si>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</si>
  <si>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</si>
  <si>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</si>
  <si>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</si>
  <si>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</si>
  <si>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</si>
  <si>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</si>
  <si>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</si>
  <si>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</si>
  <si>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</si>
  <si>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</si>
  <si>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</si>
  <si>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</si>
  <si>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</si>
  <si>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</si>
  <si>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</si>
  <si>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</si>
  <si>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</si>
  <si>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</si>
  <si>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</si>
  <si>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</si>
  <si>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</si>
  <si>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</si>
  <si>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</si>
  <si>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</si>
  <si>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</si>
  <si>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</si>
  <si>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</si>
  <si>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</si>
  <si>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</si>
  <si>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</si>
  <si>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</si>
  <si>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</si>
  <si>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</si>
  <si>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</si>
  <si>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</si>
  <si>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</si>
  <si>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</si>
  <si>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</si>
  <si>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</si>
  <si>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</si>
  <si>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</si>
  <si>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</si>
  <si>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</si>
  <si>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</si>
  <si>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</si>
  <si>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</si>
  <si>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</si>
  <si>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</si>
  <si>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</si>
  <si>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</si>
  <si>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</si>
  <si>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</si>
  <si>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</si>
  <si>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</si>
  <si>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</si>
  <si>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</si>
  <si>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</si>
  <si>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</si>
  <si>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</si>
  <si>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</si>
  <si>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</si>
  <si>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</si>
  <si>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</si>
  <si>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</si>
  <si>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</si>
  <si>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</si>
  <si>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</si>
  <si>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</si>
  <si>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</si>
  <si>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</si>
  <si>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</si>
  <si>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</si>
  <si>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</si>
  <si>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</si>
  <si>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</si>
  <si>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</si>
  <si>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</si>
  <si>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</si>
  <si>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</si>
  <si>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</si>
  <si>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</si>
  <si>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</si>
  <si>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</si>
  <si>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</si>
  <si>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</si>
  <si>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</si>
  <si>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</si>
  <si>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</si>
  <si>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</si>
  <si>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</si>
  <si>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</si>
  <si>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</si>
  <si>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</si>
  <si>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</si>
  <si>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</si>
  <si>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</si>
  <si>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</si>
  <si>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</si>
  <si>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</si>
  <si>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</si>
  <si>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</si>
  <si>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</si>
  <si>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</si>
  <si>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</si>
  <si>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</si>
  <si>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</si>
  <si>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</si>
  <si>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</si>
  <si>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</si>
  <si>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</si>
  <si>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</si>
  <si>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</si>
  <si>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</si>
  <si>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</si>
  <si>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</si>
  <si>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</si>
  <si>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</si>
  <si>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</si>
  <si>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</si>
  <si>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</si>
  <si>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</si>
  <si>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</si>
  <si>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</si>
  <si>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</si>
  <si>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</si>
  <si>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</si>
  <si>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</si>
  <si>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</si>
  <si>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</si>
  <si>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</si>
  <si>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</si>
  <si>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</si>
  <si>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</si>
  <si>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</si>
  <si>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</si>
  <si>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</si>
  <si>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</si>
  <si>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</si>
  <si>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</si>
  <si>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</si>
  <si>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</si>
  <si>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</si>
  <si>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</si>
  <si>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</si>
  <si>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</si>
  <si>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</si>
  <si>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</si>
  <si>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</si>
  <si>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</si>
  <si>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</si>
  <si>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</si>
  <si>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</si>
  <si>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</si>
  <si>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</si>
  <si>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</si>
  <si>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</si>
  <si>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</si>
  <si>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</si>
  <si>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</si>
  <si>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</si>
  <si>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</si>
  <si>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</si>
  <si>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</si>
  <si>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</si>
  <si>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</si>
  <si>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</si>
  <si>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</si>
  <si>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</si>
  <si>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</si>
  <si>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</si>
  <si>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</si>
  <si>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</si>
  <si>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</si>
  <si>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</si>
  <si>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</si>
  <si>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</si>
  <si>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</si>
  <si>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</si>
  <si>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</si>
  <si>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</si>
  <si>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</si>
  <si>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</si>
  <si>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</si>
  <si>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</si>
  <si>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</si>
  <si>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</si>
  <si>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</si>
  <si>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</si>
  <si>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</si>
  <si>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</si>
  <si>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</si>
  <si>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</si>
  <si>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</si>
  <si>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</si>
  <si>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</si>
  <si>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</si>
  <si>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</si>
  <si>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</si>
  <si>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</si>
  <si>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</si>
  <si>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</si>
  <si>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</si>
  <si>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</si>
  <si>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</si>
  <si>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</si>
  <si>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</si>
  <si>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</si>
  <si>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</si>
  <si>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</si>
  <si>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</si>
  <si>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</si>
  <si>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</si>
  <si>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</si>
  <si>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</si>
  <si>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</si>
  <si>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</si>
  <si>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</si>
  <si>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</si>
  <si>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</si>
  <si>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</si>
  <si>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</si>
  <si>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</si>
  <si>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</si>
  <si>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</si>
  <si>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</si>
  <si>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</si>
  <si>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</si>
  <si>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</si>
  <si>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</si>
  <si>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</si>
  <si>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</si>
  <si>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</si>
  <si>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</si>
  <si>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</si>
  <si>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</si>
  <si>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</si>
  <si>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</si>
  <si>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</si>
  <si>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</si>
  <si>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</si>
  <si>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</si>
  <si>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</si>
  <si>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</si>
  <si>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</si>
  <si>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</si>
  <si>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</si>
  <si>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</si>
  <si>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</si>
  <si>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</si>
  <si>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</si>
  <si>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</si>
  <si>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</si>
  <si>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</si>
  <si>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</si>
  <si>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</si>
  <si>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</si>
  <si>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</si>
  <si>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</si>
  <si>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</si>
  <si>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</si>
  <si>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</si>
  <si>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</si>
  <si>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</si>
  <si>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</si>
  <si>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</si>
  <si>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</si>
  <si>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</si>
  <si>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</si>
  <si>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</si>
  <si>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</si>
  <si>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</si>
  <si>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</si>
  <si>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</si>
  <si>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</si>
  <si>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</si>
  <si>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</si>
  <si>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</si>
  <si>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</si>
  <si>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</si>
  <si>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</si>
  <si>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</si>
  <si>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</si>
  <si>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</si>
  <si>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</si>
  <si>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</si>
  <si>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</si>
  <si>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</si>
  <si>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</si>
  <si>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</si>
  <si>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</si>
  <si>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</si>
  <si>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</si>
  <si>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</si>
  <si>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</si>
  <si>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</si>
  <si>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</si>
  <si>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</si>
  <si>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</si>
  <si>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</si>
  <si>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</si>
  <si>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</si>
  <si>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</si>
  <si>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</si>
  <si>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</si>
  <si>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</si>
  <si>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</si>
  <si>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</si>
  <si>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</si>
  <si>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</si>
  <si>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</si>
  <si>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</si>
  <si>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</si>
  <si>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</si>
  <si>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</si>
  <si>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</si>
  <si>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</si>
  <si>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</si>
  <si>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</si>
  <si>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</si>
  <si>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</si>
  <si>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</si>
  <si>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</si>
  <si>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</si>
  <si>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</si>
  <si>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</si>
  <si>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</si>
  <si>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</si>
  <si>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</si>
  <si>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</si>
  <si>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</si>
  <si>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</si>
  <si>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</si>
  <si>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</si>
  <si>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</si>
  <si>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</si>
  <si>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</si>
  <si>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</si>
  <si>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</si>
  <si>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</si>
  <si>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</si>
  <si>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</si>
  <si>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</si>
  <si>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</si>
  <si>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</si>
  <si>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</si>
  <si>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</si>
  <si>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</si>
  <si>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</si>
  <si>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</si>
  <si>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</si>
  <si>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</si>
  <si>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</si>
  <si>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</si>
  <si>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</si>
  <si>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</si>
  <si>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</si>
  <si>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</si>
  <si>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</si>
  <si>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</si>
  <si>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</si>
  <si>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</si>
  <si>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</si>
  <si>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</si>
  <si>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</si>
  <si>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</si>
  <si>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</si>
  <si>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</si>
  <si>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</si>
  <si>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</si>
  <si>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</si>
  <si>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</si>
  <si>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</si>
  <si>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</si>
  <si>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</si>
  <si>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</si>
  <si>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</si>
  <si>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</si>
  <si>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</si>
  <si>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</si>
  <si>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</si>
  <si>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</si>
  <si>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</si>
  <si>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</si>
  <si>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</si>
  <si>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</si>
  <si>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</si>
  <si>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</si>
  <si>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</si>
  <si>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</si>
  <si>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</si>
  <si>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</si>
  <si>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</si>
  <si>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</si>
  <si>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</si>
  <si>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</si>
  <si>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</si>
  <si>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</si>
  <si>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</si>
  <si>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</si>
  <si>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</si>
  <si>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</si>
  <si>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</si>
  <si>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</si>
  <si>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</si>
  <si>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</si>
  <si>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</si>
  <si>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</si>
  <si>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</si>
  <si>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</si>
  <si>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</si>
  <si>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</si>
  <si>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</si>
  <si>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</si>
  <si>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</si>
  <si>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</si>
  <si>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</si>
  <si>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</si>
  <si>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</si>
  <si>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</si>
  <si>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</si>
  <si>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</si>
  <si>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</si>
  <si>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</si>
  <si>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</si>
  <si>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</si>
  <si>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</si>
  <si>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</si>
  <si>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</si>
  <si>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</si>
  <si>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</si>
  <si>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</si>
  <si>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</si>
  <si>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</si>
  <si>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</si>
  <si>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</si>
  <si>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</si>
  <si>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</si>
  <si>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</si>
  <si>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</si>
  <si>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</si>
  <si>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</si>
  <si>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</si>
  <si>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</si>
  <si>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</si>
  <si>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</si>
  <si>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</si>
  <si>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</si>
  <si>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</si>
  <si>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</si>
  <si>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</si>
  <si>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</si>
  <si>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</si>
  <si>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</si>
  <si>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</si>
  <si>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</si>
  <si>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</si>
  <si>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</si>
  <si>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</si>
  <si>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</si>
  <si>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</si>
  <si>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</si>
  <si>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</si>
  <si>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</si>
  <si>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</si>
  <si>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</si>
  <si>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</si>
  <si>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</si>
  <si>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</si>
  <si>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</si>
  <si>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</si>
  <si>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</si>
  <si>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</si>
  <si>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</si>
  <si>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</si>
  <si>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</si>
  <si>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</si>
  <si>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</si>
  <si>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</si>
  <si>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</si>
  <si>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</si>
  <si>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</si>
  <si>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</si>
  <si>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</si>
  <si>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</si>
  <si>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</si>
  <si>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</si>
  <si>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</si>
  <si>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</si>
  <si>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</si>
  <si>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</si>
  <si>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</si>
  <si>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</si>
  <si>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</si>
  <si>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</si>
  <si>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</si>
  <si>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</si>
  <si>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</si>
  <si>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</si>
  <si>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</si>
  <si>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</si>
  <si>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</si>
  <si>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</si>
  <si>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</si>
  <si>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</si>
  <si>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</si>
  <si>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</si>
  <si>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</si>
  <si>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</si>
  <si>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</si>
  <si>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</si>
  <si>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</si>
  <si>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</si>
  <si>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</si>
  <si>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</si>
  <si>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</si>
  <si>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</si>
  <si>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</si>
  <si>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</si>
  <si>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</si>
  <si>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</si>
  <si>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</si>
  <si>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</si>
  <si>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</si>
  <si>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</si>
  <si>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</si>
  <si>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</si>
  <si>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</si>
  <si>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</si>
  <si>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</si>
  <si>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</si>
  <si>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</si>
  <si>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</si>
  <si>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</si>
  <si>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</si>
  <si>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</si>
  <si>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</si>
  <si>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</si>
  <si>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</si>
  <si>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</si>
  <si>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</si>
  <si>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</si>
  <si>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</si>
  <si>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</si>
  <si>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</si>
  <si>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</si>
  <si>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</si>
  <si>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</si>
  <si>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</si>
  <si>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</si>
  <si>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</si>
  <si>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</si>
  <si>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</si>
  <si>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</si>
  <si>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</si>
  <si>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</si>
  <si>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</si>
  <si>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</si>
  <si>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</si>
  <si>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</si>
  <si>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</si>
  <si>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</si>
  <si>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</si>
  <si>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</si>
  <si>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</si>
  <si>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</si>
  <si>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</si>
  <si>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</si>
  <si>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</si>
  <si>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</si>
  <si>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</si>
  <si>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</si>
  <si>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</si>
  <si>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</si>
  <si>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</si>
  <si>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</si>
  <si>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</si>
  <si>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</si>
  <si>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</si>
  <si>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</si>
  <si>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</si>
  <si>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</si>
  <si>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</si>
  <si>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</si>
  <si>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</si>
  <si>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</si>
  <si>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</si>
  <si>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</si>
  <si>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</si>
  <si>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</si>
  <si>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</si>
  <si>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</si>
  <si>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</si>
  <si>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</si>
  <si>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</si>
  <si>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</si>
  <si>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</si>
  <si>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</si>
  <si>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</si>
  <si>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</si>
  <si>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</si>
  <si>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</si>
  <si>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</si>
  <si>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</si>
  <si>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</si>
  <si>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</si>
  <si>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</si>
  <si>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</si>
  <si>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</si>
  <si>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</si>
  <si>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</si>
  <si>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</si>
  <si>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</si>
  <si>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</si>
  <si>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</si>
  <si>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</si>
  <si>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</si>
  <si>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</si>
  <si>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</si>
  <si>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</si>
  <si>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</si>
  <si>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</si>
  <si>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</si>
  <si>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</si>
  <si>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</si>
  <si>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</si>
  <si>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</si>
  <si>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</si>
  <si>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</si>
  <si>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</si>
  <si>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</si>
  <si>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</si>
  <si>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</si>
  <si>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</si>
  <si>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</si>
  <si>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</si>
  <si>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</si>
  <si>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</si>
  <si>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</si>
  <si>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</si>
  <si>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</si>
  <si>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</si>
  <si>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</si>
  <si>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</si>
  <si>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</si>
  <si>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</si>
  <si>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</si>
  <si>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</si>
  <si>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</si>
  <si>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</si>
  <si>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</si>
  <si>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</si>
  <si>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</si>
  <si>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</si>
  <si>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</si>
  <si>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</si>
  <si>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</si>
  <si>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</si>
  <si>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</si>
  <si>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</si>
  <si>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</si>
  <si>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</si>
  <si>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</si>
  <si>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</si>
  <si>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</si>
  <si>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</si>
  <si>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</si>
  <si>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</si>
  <si>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</si>
  <si>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</si>
  <si>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</si>
  <si>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</si>
  <si>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</si>
  <si>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</si>
  <si>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</si>
  <si>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</si>
  <si>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</si>
  <si>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</si>
  <si>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</si>
  <si>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</si>
  <si>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</si>
  <si>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</si>
  <si>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</si>
  <si>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</si>
  <si>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</si>
  <si>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</si>
  <si>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</si>
  <si>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</si>
  <si>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</si>
  <si>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</si>
  <si>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</si>
  <si>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</si>
  <si>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</si>
  <si>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</si>
  <si>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</si>
  <si>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</si>
  <si>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</si>
  <si>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</si>
  <si>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</si>
  <si>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</si>
  <si>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</si>
  <si>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</si>
  <si>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</si>
  <si>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</si>
  <si>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</si>
  <si>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</si>
  <si>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</si>
  <si>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</si>
  <si>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</si>
  <si>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</si>
  <si>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</si>
  <si>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</si>
  <si>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</si>
  <si>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</si>
  <si>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</si>
  <si>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</si>
  <si>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</si>
  <si>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</si>
  <si>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</si>
  <si>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</si>
  <si>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</si>
  <si>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</si>
  <si>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</si>
  <si>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</si>
  <si>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</si>
  <si>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</si>
  <si>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</si>
  <si>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</si>
  <si>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</si>
  <si>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</si>
  <si>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</si>
  <si>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</si>
  <si>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</si>
  <si>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</si>
  <si>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</si>
  <si>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</si>
  <si>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</si>
  <si>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</si>
  <si>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</si>
  <si>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</si>
  <si>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</si>
  <si>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</si>
  <si>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</si>
  <si>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</si>
  <si>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</si>
  <si>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</si>
  <si>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</si>
  <si>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</si>
  <si>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</si>
  <si>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</si>
  <si>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</si>
  <si>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</si>
  <si>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</si>
  <si>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</si>
  <si>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</si>
  <si>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</si>
  <si>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</si>
  <si>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</si>
  <si>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</si>
  <si>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</si>
  <si>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</si>
  <si>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</si>
  <si>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</si>
  <si>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</si>
  <si>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</si>
  <si>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</si>
  <si>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</si>
  <si>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</si>
  <si>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</si>
  <si>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</si>
  <si>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</si>
  <si>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</si>
  <si>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</si>
  <si>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</si>
  <si>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</si>
  <si>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</si>
  <si>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</si>
  <si>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</si>
  <si>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</si>
  <si>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</si>
  <si>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</si>
  <si>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</si>
  <si>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</si>
  <si>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</si>
  <si>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</si>
  <si>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</si>
  <si>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</si>
  <si>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</si>
  <si>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</si>
  <si>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</si>
  <si>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</si>
  <si>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</si>
  <si>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</si>
  <si>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</si>
  <si>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</si>
  <si>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</si>
  <si>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</si>
  <si>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</si>
  <si>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</si>
  <si>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</si>
  <si>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</si>
  <si>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</si>
  <si>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</si>
  <si>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</si>
  <si>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</si>
  <si>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</si>
  <si>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</si>
  <si>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</si>
  <si>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</si>
  <si>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</si>
  <si>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</si>
  <si>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</si>
  <si>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</si>
  <si>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</si>
  <si>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</si>
  <si>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</si>
  <si>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</si>
  <si>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</si>
  <si>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</si>
  <si>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</si>
  <si>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</si>
  <si>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</si>
  <si>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</si>
  <si>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</si>
  <si>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</si>
  <si>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</si>
  <si>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</si>
  <si>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</si>
  <si>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</si>
  <si>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</si>
  <si>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</si>
  <si>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</si>
  <si>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</si>
  <si>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</si>
  <si>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</si>
  <si>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</si>
  <si>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</si>
  <si>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</si>
  <si>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</si>
  <si>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</si>
  <si>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</si>
  <si>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</si>
  <si>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</si>
  <si>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</si>
  <si>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</si>
  <si>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</si>
  <si>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</si>
  <si>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</si>
  <si>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</si>
  <si>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</si>
  <si>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</si>
  <si>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</si>
  <si>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</si>
  <si>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</si>
  <si>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</si>
  <si>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</si>
  <si>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</si>
  <si>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</si>
  <si>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</si>
  <si>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</si>
  <si>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</si>
  <si>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</si>
  <si>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</si>
  <si>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</si>
  <si>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</si>
  <si>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</si>
  <si>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</si>
  <si>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</si>
  <si>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</si>
  <si>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</si>
  <si>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</si>
  <si>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</si>
  <si>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</si>
  <si>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</si>
  <si>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</si>
  <si>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</si>
  <si>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</si>
  <si>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</si>
  <si>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</si>
  <si>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</si>
  <si>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</si>
  <si>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</si>
  <si>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</si>
  <si>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</si>
  <si>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</si>
  <si>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</si>
  <si>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</si>
  <si>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</si>
  <si>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</si>
  <si>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</si>
  <si>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</si>
  <si>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</si>
  <si>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</si>
  <si>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</si>
  <si>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</si>
  <si>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</si>
  <si>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</si>
  <si>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</si>
  <si>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</si>
  <si>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</si>
  <si>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</si>
  <si>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</si>
  <si>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</si>
  <si>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</si>
  <si>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</si>
  <si>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</si>
  <si>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</si>
  <si>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</si>
  <si>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</si>
  <si>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</si>
  <si>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</si>
  <si>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</si>
  <si>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</si>
  <si>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</si>
  <si>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</si>
  <si>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</si>
  <si>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</si>
  <si>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</si>
  <si>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</si>
  <si>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</si>
  <si>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</si>
  <si>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</si>
  <si>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</si>
  <si>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</si>
  <si>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</si>
  <si>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</si>
  <si>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</si>
  <si>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</si>
  <si>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</si>
  <si>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</si>
  <si>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</si>
  <si>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</si>
  <si>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</si>
  <si>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</si>
  <si>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</si>
  <si>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</si>
  <si>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</si>
  <si>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</si>
  <si>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</si>
  <si>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</si>
  <si>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</si>
  <si>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</si>
  <si>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</si>
  <si>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</si>
  <si>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</si>
  <si>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</si>
  <si>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</si>
  <si>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</si>
  <si>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</si>
  <si>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</si>
  <si>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</si>
  <si>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</si>
  <si>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</si>
  <si>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</si>
  <si>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</si>
  <si>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</si>
  <si>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</si>
  <si>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</si>
  <si>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</si>
  <si>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</si>
  <si>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</si>
  <si>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</si>
  <si>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</si>
  <si>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</si>
  <si>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</si>
  <si>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</si>
  <si>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</si>
  <si>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</si>
  <si>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</si>
  <si>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</si>
  <si>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</si>
  <si>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</si>
  <si>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</si>
  <si>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</si>
  <si>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</si>
  <si>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</si>
  <si>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</si>
  <si>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</si>
  <si>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</si>
  <si>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</si>
  <si>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</si>
  <si>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</si>
  <si>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</si>
  <si>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</si>
  <si>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</si>
  <si>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</si>
  <si>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</si>
  <si>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</si>
  <si>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</si>
  <si>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</si>
  <si>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</si>
  <si>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</si>
  <si>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</si>
  <si>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</si>
  <si>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</si>
  <si>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</si>
  <si>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</si>
  <si>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</si>
  <si>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</si>
  <si>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</si>
  <si>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</si>
  <si>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</si>
  <si>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</si>
  <si>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</si>
  <si>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</si>
  <si>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</si>
  <si>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</si>
  <si>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</si>
  <si>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</si>
  <si>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</si>
  <si>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</si>
  <si>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</si>
  <si>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</si>
  <si>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</si>
  <si>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</si>
  <si>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</si>
  <si>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</si>
  <si>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</si>
  <si>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</si>
  <si>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</si>
  <si>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</si>
  <si>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</si>
  <si>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</si>
  <si>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</si>
  <si>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</si>
  <si>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</si>
  <si>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</si>
  <si>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</si>
  <si>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</si>
  <si>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</si>
  <si>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</si>
  <si>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</si>
  <si>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</si>
  <si>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</si>
  <si>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</si>
  <si>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</si>
  <si>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</si>
  <si>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</si>
  <si>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</si>
  <si>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</si>
  <si>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</si>
  <si>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</si>
  <si>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</si>
  <si>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</si>
  <si>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</si>
  <si>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</si>
  <si>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</si>
  <si>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</si>
  <si>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</si>
  <si>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</si>
  <si>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</si>
  <si>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</si>
  <si>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</si>
  <si>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</si>
  <si>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</si>
  <si>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</si>
  <si>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</si>
  <si>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</si>
  <si>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</si>
  <si>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</si>
  <si>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</si>
  <si>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</si>
  <si>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</si>
  <si>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</si>
  <si>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</si>
  <si>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</si>
  <si>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</si>
  <si>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</si>
  <si>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</si>
  <si>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</si>
  <si>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</si>
  <si>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</si>
  <si>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</si>
  <si>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</si>
  <si>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</si>
  <si>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</si>
  <si>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</si>
  <si>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</si>
  <si>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</si>
  <si>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</si>
  <si>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</si>
  <si>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</si>
  <si>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</si>
  <si>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</si>
  <si>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</si>
  <si>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</si>
  <si>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</si>
  <si>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</si>
  <si>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</si>
  <si>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</si>
  <si>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</si>
  <si>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</si>
  <si>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</si>
  <si>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</si>
  <si>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</si>
  <si>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</si>
  <si>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</si>
  <si>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</si>
  <si>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</si>
  <si>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</si>
  <si>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</si>
  <si>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</si>
  <si>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</si>
  <si>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</si>
  <si>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</si>
  <si>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</si>
  <si>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</si>
  <si>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</si>
  <si>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</si>
  <si>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</si>
  <si>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</si>
  <si>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</si>
  <si>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</si>
  <si>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</si>
  <si>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</si>
  <si>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</si>
  <si>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</si>
  <si>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</si>
  <si>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</si>
  <si>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</si>
  <si>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</si>
  <si>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</si>
  <si>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</si>
  <si>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</si>
  <si>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</si>
  <si>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</si>
  <si>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</si>
  <si>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</si>
  <si>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</si>
  <si>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</si>
  <si>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</si>
  <si>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</si>
  <si>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</si>
  <si>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</si>
  <si>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</si>
  <si>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</si>
  <si>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</si>
  <si>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</si>
  <si>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</si>
  <si>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</si>
  <si>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</si>
  <si>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</si>
  <si>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</si>
  <si>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</si>
  <si>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</si>
  <si>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</si>
  <si>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</si>
  <si>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</si>
  <si>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</si>
  <si>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</si>
  <si>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</si>
  <si>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</si>
  <si>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</si>
  <si>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</si>
  <si>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</si>
  <si>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</si>
  <si>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</si>
  <si>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</si>
  <si>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</si>
  <si>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</si>
  <si>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</si>
  <si>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</si>
  <si>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</si>
  <si>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</si>
  <si>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</si>
  <si>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</si>
  <si>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</si>
  <si>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</si>
  <si>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</si>
  <si>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</si>
  <si>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</si>
  <si>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</si>
  <si>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</si>
  <si>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</si>
  <si>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</si>
  <si>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</si>
  <si>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</si>
  <si>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</si>
  <si>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</si>
  <si>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</si>
  <si>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</si>
  <si>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</si>
  <si>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</si>
  <si>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</si>
  <si>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</si>
  <si>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</si>
  <si>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</si>
  <si>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</si>
  <si>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</si>
  <si>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</si>
  <si>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</si>
  <si>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</si>
  <si>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</si>
  <si>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</si>
  <si>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</si>
  <si>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</si>
  <si>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</si>
  <si>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</si>
  <si>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</si>
  <si>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</si>
  <si>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</si>
  <si>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</si>
  <si>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</si>
  <si>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</si>
  <si>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</si>
  <si>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</si>
  <si>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</si>
  <si>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</si>
  <si>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</si>
  <si>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</si>
  <si>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</si>
  <si>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</si>
  <si>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</si>
  <si>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</si>
  <si>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</si>
  <si>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</si>
  <si>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</si>
  <si>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</si>
  <si>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</si>
  <si>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</si>
  <si>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</si>
  <si>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</si>
  <si>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</si>
  <si>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</si>
  <si>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</si>
  <si>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</si>
  <si>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</si>
  <si>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</si>
  <si>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</si>
  <si>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</si>
  <si>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</si>
  <si>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</si>
  <si>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</si>
  <si>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</si>
  <si>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</si>
  <si>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</si>
  <si>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</si>
  <si>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</si>
  <si>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</si>
  <si>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</si>
  <si>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</si>
  <si>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</si>
  <si>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</si>
  <si>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</si>
  <si>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</si>
  <si>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</si>
  <si>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</si>
  <si>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</si>
  <si>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</si>
  <si>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</si>
  <si>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</si>
  <si>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</si>
  <si>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</si>
  <si>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</si>
  <si>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</si>
  <si>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</si>
  <si>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</si>
  <si>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</si>
  <si>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</si>
  <si>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</si>
  <si>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</si>
  <si>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</si>
  <si>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</si>
  <si>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</si>
  <si>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</si>
  <si>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</si>
  <si>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</si>
  <si>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</si>
  <si>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</si>
  <si>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</si>
  <si>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</si>
  <si>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</si>
  <si>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</si>
  <si>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</si>
  <si>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</si>
  <si>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</si>
  <si>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</si>
  <si>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</si>
  <si>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</si>
  <si>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</si>
  <si>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</si>
  <si>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</si>
  <si>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</si>
  <si>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</si>
  <si>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</si>
  <si>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</si>
  <si>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</si>
  <si>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</si>
  <si>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</si>
  <si>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</si>
  <si>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</si>
  <si>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</si>
  <si>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</si>
  <si>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</si>
  <si>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</si>
  <si>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</si>
  <si>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</si>
  <si>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</si>
  <si>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</si>
  <si>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</si>
  <si>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</si>
  <si>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</si>
  <si>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</si>
  <si>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</si>
  <si>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</si>
  <si>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</si>
  <si>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</si>
  <si>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</si>
  <si>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</si>
  <si>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</si>
  <si>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</si>
  <si>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</si>
  <si>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</si>
  <si>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</si>
  <si>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</si>
  <si>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</si>
  <si>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</si>
  <si>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</si>
  <si>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</si>
  <si>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</si>
  <si>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</si>
  <si>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</si>
  <si>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</si>
  <si>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</si>
  <si>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</si>
  <si>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</si>
  <si>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</si>
  <si>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</si>
  <si>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</si>
  <si>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</si>
  <si>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</si>
  <si>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</si>
  <si>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</si>
  <si>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</si>
  <si>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</si>
  <si>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</si>
  <si>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</si>
  <si>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</si>
  <si>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</si>
  <si>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</si>
  <si>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</si>
  <si>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</si>
  <si>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</si>
  <si>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</si>
  <si>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</si>
  <si>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</si>
  <si>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</si>
  <si>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</si>
  <si>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</si>
  <si>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</si>
  <si>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</si>
  <si>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</si>
  <si>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</si>
  <si>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</si>
  <si>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</si>
  <si>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</si>
  <si>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</si>
  <si>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</si>
  <si>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</si>
  <si>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</si>
  <si>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</si>
  <si>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</si>
  <si>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</si>
  <si>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</si>
  <si>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</si>
  <si>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</si>
  <si>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</si>
  <si>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</si>
  <si>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</si>
  <si>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</si>
  <si>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</si>
  <si>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</si>
  <si>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</si>
  <si>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</si>
  <si>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</si>
  <si>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</si>
  <si>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</si>
  <si>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</si>
  <si>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</si>
  <si>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</si>
  <si>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</si>
  <si>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</si>
  <si>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</si>
  <si>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</si>
  <si>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</si>
  <si>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</si>
  <si>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</si>
  <si>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</si>
  <si>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</si>
  <si>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</si>
  <si>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</si>
  <si>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</si>
  <si>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</si>
  <si>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</si>
  <si>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</si>
  <si>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</si>
  <si>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</si>
  <si>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</si>
  <si>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</si>
  <si>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</si>
  <si>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</si>
  <si>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</si>
  <si>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</si>
  <si>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</si>
  <si>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</si>
  <si>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</si>
  <si>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</si>
  <si>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</si>
  <si>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</si>
  <si>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</si>
  <si>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</si>
  <si>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</si>
  <si>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</si>
  <si>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</si>
  <si>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</si>
  <si>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</si>
  <si>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</si>
  <si>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</si>
  <si>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</si>
  <si>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</si>
  <si>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</si>
  <si>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</si>
  <si>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</si>
  <si>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</si>
  <si>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</si>
  <si>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</si>
  <si>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</si>
  <si>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</si>
  <si>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</si>
  <si>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</si>
  <si>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</si>
  <si>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</si>
  <si>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</si>
  <si>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</si>
  <si>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</si>
  <si>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</si>
  <si>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</si>
  <si>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</si>
  <si>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</si>
  <si>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</si>
  <si>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</si>
  <si>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</si>
  <si>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</si>
  <si>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</si>
  <si>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</si>
  <si>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</si>
  <si>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</si>
  <si>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</si>
  <si>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</si>
  <si>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</si>
  <si>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</si>
  <si>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</si>
  <si>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</si>
  <si>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</si>
  <si>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</si>
  <si>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</si>
  <si>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</si>
  <si>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</si>
  <si>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</si>
  <si>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</si>
  <si>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</si>
  <si>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</si>
  <si>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</si>
  <si>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</si>
  <si>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</si>
  <si>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</si>
  <si>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</si>
  <si>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</si>
  <si>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</si>
  <si>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</si>
  <si>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</si>
  <si>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</si>
  <si>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</si>
  <si>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</si>
  <si>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</si>
  <si>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</si>
  <si>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</si>
  <si>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</si>
  <si>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</si>
  <si>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</si>
  <si>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</si>
  <si>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</si>
  <si>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</si>
  <si>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</si>
  <si>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</si>
  <si>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</si>
  <si>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</si>
  <si>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</si>
  <si>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</si>
  <si>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</si>
  <si>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</si>
  <si>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</si>
  <si>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</si>
  <si>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</si>
  <si>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</si>
  <si>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</si>
  <si>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</si>
  <si>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</si>
  <si>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</si>
  <si>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</si>
  <si>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</si>
  <si>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</si>
  <si>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</si>
  <si>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</si>
  <si>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</si>
  <si>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</si>
  <si>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</si>
  <si>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</si>
  <si>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</si>
  <si>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</si>
  <si>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</si>
  <si>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</si>
  <si>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</si>
  <si>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</si>
  <si>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</si>
  <si>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</si>
  <si>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</si>
  <si>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</si>
  <si>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</si>
  <si>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</si>
  <si>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</si>
  <si>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</si>
  <si>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</si>
  <si>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</si>
  <si>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</si>
  <si>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</si>
  <si>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</si>
  <si>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</si>
  <si>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</si>
  <si>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</si>
  <si>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</si>
  <si>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</si>
  <si>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</si>
  <si>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</si>
  <si>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</si>
  <si>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</si>
  <si>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</si>
  <si>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</si>
  <si>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</si>
  <si>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</si>
  <si>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</si>
  <si>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</si>
  <si>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</si>
  <si>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</si>
  <si>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</si>
  <si>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</si>
  <si>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</si>
  <si>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</si>
  <si>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</si>
  <si>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</si>
  <si>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</si>
  <si>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</si>
  <si>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</si>
  <si>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</si>
  <si>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</si>
  <si>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</si>
  <si>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</si>
  <si>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</si>
  <si>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</si>
  <si>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</si>
  <si>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</si>
  <si>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</si>
  <si>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</si>
  <si>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</si>
  <si>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</si>
  <si>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</si>
  <si>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</si>
  <si>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</si>
  <si>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</si>
  <si>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</si>
  <si>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</si>
  <si>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</si>
  <si>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</si>
  <si>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</si>
  <si>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</si>
  <si>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</si>
  <si>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</si>
  <si>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</si>
  <si>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</si>
  <si>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</si>
  <si>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</si>
  <si>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</si>
  <si>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</si>
  <si>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</si>
  <si>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</si>
  <si>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</si>
  <si>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</si>
  <si>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</si>
  <si>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</si>
  <si>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</si>
  <si>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</si>
  <si>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</si>
  <si>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</si>
  <si>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</si>
  <si>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</si>
  <si>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</si>
  <si>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</si>
  <si>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</si>
  <si>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</si>
  <si>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</si>
  <si>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</si>
  <si>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</si>
  <si>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</si>
  <si>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</si>
  <si>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</si>
  <si>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</si>
  <si>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</si>
  <si>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</si>
  <si>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</si>
  <si>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</si>
  <si>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</si>
  <si>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</si>
  <si>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</si>
  <si>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</si>
  <si>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</si>
  <si>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</si>
  <si>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</si>
  <si>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</si>
  <si>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</si>
  <si>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</si>
  <si>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</si>
  <si>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</si>
  <si>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</si>
  <si>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</si>
  <si>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</si>
  <si>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</si>
  <si>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</si>
  <si>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</si>
  <si>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</si>
  <si>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</si>
  <si>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</si>
  <si>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</si>
  <si>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</si>
  <si>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</si>
  <si>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</si>
  <si>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</si>
  <si>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</si>
  <si>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</si>
  <si>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</si>
  <si>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</si>
  <si>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</si>
  <si>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</si>
  <si>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</si>
  <si>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</si>
  <si>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</si>
  <si>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</si>
  <si>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</si>
  <si>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</si>
  <si>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</si>
  <si>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</si>
  <si>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</si>
  <si>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</si>
  <si>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</si>
  <si>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</si>
  <si>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</si>
  <si>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</si>
  <si>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</si>
  <si>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</si>
  <si>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</si>
  <si>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</si>
  <si>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</si>
  <si>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</si>
  <si>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</si>
  <si>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</si>
  <si>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</si>
  <si>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</si>
  <si>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</si>
  <si>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</si>
  <si>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</si>
  <si>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</si>
  <si>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</si>
  <si>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</si>
  <si>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</si>
  <si>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</si>
  <si>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</si>
  <si>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</si>
  <si>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</si>
  <si>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</si>
  <si>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</si>
  <si>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</si>
  <si>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</si>
  <si>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</si>
  <si>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</si>
  <si>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</si>
  <si>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</si>
  <si>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</si>
  <si>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</si>
  <si>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</si>
  <si>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</si>
  <si>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</si>
  <si>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</si>
  <si>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</si>
  <si>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</si>
  <si>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</si>
  <si>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</si>
  <si>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</si>
  <si>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</si>
  <si>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</si>
  <si>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</si>
  <si>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</si>
  <si>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</si>
  <si>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</si>
  <si>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</si>
  <si>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</si>
  <si>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</si>
  <si>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</si>
  <si>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</si>
  <si>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</si>
  <si>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</si>
  <si>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</si>
  <si>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</si>
  <si>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</si>
  <si>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</si>
  <si>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</si>
  <si>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</si>
  <si>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</si>
  <si>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</si>
  <si>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</si>
  <si>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</si>
  <si>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</si>
  <si>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</si>
  <si>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</si>
  <si>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</si>
  <si>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</si>
  <si>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</si>
  <si>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</si>
  <si>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</si>
  <si>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</si>
  <si>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</si>
  <si>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</si>
  <si>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</si>
  <si>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</si>
  <si>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</si>
  <si>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</si>
  <si>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</si>
  <si>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</si>
  <si>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</si>
  <si>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</si>
  <si>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</si>
  <si>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</si>
  <si>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</si>
  <si>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</si>
  <si>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</si>
  <si>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</si>
  <si>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</si>
  <si>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</si>
  <si>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</si>
  <si>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</si>
  <si>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</si>
  <si>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</si>
  <si>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</si>
  <si>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</si>
  <si>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</si>
  <si>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</si>
  <si>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</si>
  <si>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</si>
  <si>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</si>
  <si>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</si>
  <si>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</si>
  <si>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</si>
  <si>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</si>
  <si>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</si>
  <si>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</si>
  <si>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</si>
  <si>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</si>
  <si>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</si>
  <si>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</si>
  <si>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</si>
  <si>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</si>
  <si>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</si>
  <si>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</si>
  <si>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</si>
  <si>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</si>
  <si>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</si>
  <si>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</si>
  <si>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</si>
  <si>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</si>
  <si>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</si>
  <si>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</si>
  <si>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</si>
  <si>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</si>
  <si>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</si>
  <si>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</si>
  <si>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</si>
  <si>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</si>
  <si>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</si>
  <si>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</si>
  <si>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</si>
  <si>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</si>
  <si>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</si>
  <si>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</si>
  <si>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</si>
  <si>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</si>
  <si>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</si>
  <si>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</si>
  <si>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</si>
  <si>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</si>
  <si>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</si>
  <si>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</si>
  <si>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</si>
  <si>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</si>
  <si>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</si>
  <si>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</si>
  <si>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</si>
  <si>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</si>
  <si>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</si>
  <si>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</si>
  <si>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</si>
  <si>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</si>
  <si>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</si>
  <si>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</si>
  <si>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</si>
  <si>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</si>
  <si>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</si>
  <si>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</si>
  <si>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</si>
  <si>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</si>
  <si>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</si>
  <si>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</si>
  <si>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</si>
  <si>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</si>
  <si>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</si>
  <si>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</si>
  <si>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</si>
  <si>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</si>
  <si>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</si>
  <si>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</si>
  <si>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</si>
  <si>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</si>
  <si>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</si>
  <si>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</si>
  <si>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</si>
  <si>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</si>
  <si>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</si>
  <si>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</si>
  <si>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</si>
  <si>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</si>
  <si>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</si>
  <si>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</si>
  <si>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</si>
  <si>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</si>
  <si>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</si>
  <si>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</si>
  <si>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</si>
  <si>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</si>
  <si>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</si>
  <si>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</si>
  <si>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</si>
  <si>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</si>
  <si>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</si>
  <si>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</si>
  <si>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</si>
  <si>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</si>
  <si>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</si>
  <si>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</si>
  <si>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</si>
  <si>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</si>
  <si>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</si>
  <si>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</si>
  <si>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</si>
  <si>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</si>
  <si>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</si>
  <si>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</si>
  <si>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</si>
  <si>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</si>
  <si>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</si>
  <si>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</si>
  <si>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</si>
  <si>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</si>
  <si>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</si>
  <si>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</si>
  <si>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</si>
  <si>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</si>
  <si>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</si>
  <si>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</si>
  <si>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</si>
  <si>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</si>
  <si>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</si>
  <si>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</si>
  <si>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</si>
  <si>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</si>
  <si>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</si>
  <si>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</si>
  <si>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</si>
  <si>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</si>
  <si>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</si>
  <si>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</si>
  <si>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</si>
  <si>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</si>
  <si>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</si>
  <si>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</si>
  <si>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</si>
  <si>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</si>
  <si>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</si>
  <si>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</si>
  <si>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</si>
  <si>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</si>
  <si>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</si>
  <si>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</si>
  <si>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</si>
  <si>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</si>
  <si>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</si>
  <si>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</si>
  <si>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</si>
  <si>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</si>
  <si>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</si>
  <si>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</si>
  <si>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</si>
  <si>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</si>
  <si>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</si>
  <si>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</si>
  <si>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</si>
  <si>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</si>
  <si>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</si>
  <si>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</si>
  <si>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</si>
  <si>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</si>
  <si>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</si>
  <si>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</si>
  <si>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</si>
  <si>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</si>
  <si>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</si>
  <si>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</si>
  <si>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</si>
  <si>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</si>
  <si>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</si>
  <si>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</si>
  <si>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</si>
  <si>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</si>
  <si>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</si>
  <si>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</si>
  <si>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</si>
  <si>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</si>
  <si>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</si>
  <si>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</si>
  <si>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</si>
  <si>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</si>
  <si>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</si>
  <si>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</si>
  <si>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</si>
  <si>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</si>
  <si>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</si>
  <si>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</si>
  <si>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</si>
  <si>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</si>
  <si>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</si>
  <si>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</si>
  <si>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</si>
  <si>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</si>
  <si>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</si>
  <si>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</si>
  <si>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</si>
  <si>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</si>
  <si>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</si>
  <si>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</si>
  <si>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</si>
  <si>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</si>
  <si>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</si>
  <si>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</si>
  <si>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</si>
  <si>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</si>
  <si>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</si>
  <si>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</si>
  <si>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</si>
  <si>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</si>
  <si>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</si>
  <si>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</si>
  <si>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</si>
  <si>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</si>
  <si>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</si>
  <si>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</si>
  <si>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</si>
  <si>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</si>
  <si>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</si>
  <si>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</si>
  <si>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</si>
  <si>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</si>
  <si>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</si>
  <si>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</si>
  <si>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</si>
  <si>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</si>
  <si>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</si>
  <si>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</si>
  <si>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</si>
  <si>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</si>
  <si>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</si>
  <si>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</si>
  <si>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</si>
  <si>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</si>
  <si>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</si>
  <si>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</si>
  <si>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</si>
  <si>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</si>
  <si>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</si>
  <si>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</si>
  <si>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</si>
  <si>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</si>
  <si>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</si>
  <si>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</si>
  <si>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</si>
  <si>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</si>
  <si>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</si>
  <si>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</si>
  <si>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</si>
  <si>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</si>
  <si>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</si>
  <si>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</si>
  <si>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</si>
  <si>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</si>
  <si>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</si>
  <si>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</si>
  <si>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</si>
  <si>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</si>
  <si>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</si>
  <si>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</si>
  <si>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</si>
  <si>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</si>
  <si>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</si>
  <si>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</si>
  <si>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</si>
  <si>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</si>
  <si>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</si>
  <si>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</si>
  <si>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</si>
  <si>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</si>
  <si>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</si>
  <si>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</si>
  <si>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</si>
  <si>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</si>
  <si>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</si>
  <si>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</si>
  <si>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</si>
  <si>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</si>
  <si>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</si>
  <si>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</si>
  <si>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</si>
  <si>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</si>
  <si>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</si>
  <si>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</si>
  <si>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</si>
  <si>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</si>
  <si>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</si>
  <si>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</si>
  <si>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</si>
  <si>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</si>
  <si>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</si>
  <si>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</si>
  <si>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</si>
  <si>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</si>
  <si>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</si>
  <si>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</si>
  <si>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</si>
  <si>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</si>
  <si>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</si>
  <si>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</si>
  <si>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</si>
  <si>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</si>
  <si>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</si>
  <si>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</si>
  <si>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</si>
  <si>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</si>
  <si>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</si>
  <si>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</si>
  <si>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</si>
  <si>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</si>
  <si>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</si>
  <si>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</si>
  <si>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</si>
  <si>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</si>
  <si>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</si>
  <si>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</si>
  <si>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</si>
  <si>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</si>
  <si>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</si>
  <si>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</si>
  <si>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</si>
  <si>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</si>
  <si>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</si>
  <si>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</si>
  <si>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</si>
  <si>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</si>
  <si>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</si>
  <si>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</si>
  <si>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</si>
  <si>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</si>
  <si>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</si>
  <si>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</si>
  <si>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</si>
  <si>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</si>
  <si>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</si>
  <si>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</si>
  <si>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</si>
  <si>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</si>
  <si>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</si>
  <si>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</si>
  <si>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</si>
  <si>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</si>
  <si>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</si>
  <si>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</si>
  <si>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</si>
  <si>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</si>
  <si>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</si>
  <si>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</si>
  <si>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</si>
  <si>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</si>
  <si>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</si>
  <si>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</si>
  <si>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</si>
  <si>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</si>
  <si>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</si>
  <si>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</si>
  <si>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</si>
  <si>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</si>
  <si>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</si>
  <si>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</si>
  <si>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</si>
  <si>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</si>
  <si>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</si>
  <si>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</si>
  <si>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</si>
  <si>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</si>
  <si>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</si>
  <si>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</si>
  <si>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</si>
  <si>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</si>
  <si>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</si>
  <si>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</si>
  <si>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</si>
  <si>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</si>
  <si>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</si>
  <si>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</si>
  <si>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</si>
  <si>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</si>
  <si>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</si>
  <si>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</si>
  <si>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</si>
  <si>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</si>
  <si>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</si>
  <si>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</si>
  <si>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</si>
  <si>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</si>
  <si>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</si>
  <si>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</si>
  <si>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</si>
  <si>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</si>
  <si>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</si>
  <si>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</si>
  <si>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</si>
  <si>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</si>
  <si>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</si>
  <si>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</si>
  <si>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</si>
  <si>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</si>
  <si>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</si>
  <si>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</si>
  <si>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</si>
  <si>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</si>
  <si>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</si>
  <si>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</si>
  <si>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</si>
  <si>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</si>
  <si>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</si>
  <si>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</si>
  <si>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</si>
  <si>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</si>
  <si>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</si>
  <si>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</si>
  <si>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</si>
  <si>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</si>
  <si>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</si>
  <si>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</si>
  <si>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</si>
  <si>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</si>
  <si>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</si>
  <si>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</si>
  <si>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</si>
  <si>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</si>
  <si>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</si>
  <si>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</si>
  <si>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</si>
  <si>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</si>
  <si>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</si>
  <si>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</si>
  <si>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</si>
  <si>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</si>
  <si>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</si>
  <si>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</si>
  <si>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</si>
  <si>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</si>
  <si>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</si>
  <si>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</si>
  <si>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</si>
  <si>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</si>
  <si>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</si>
  <si>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</si>
  <si>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</si>
  <si>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</si>
  <si>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</si>
  <si>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</si>
  <si>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</si>
  <si>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</si>
  <si>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</si>
  <si>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</si>
  <si>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</si>
  <si>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</si>
  <si>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</si>
  <si>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</si>
  <si>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</si>
  <si>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</si>
  <si>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</si>
  <si>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</si>
  <si>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</si>
  <si>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</si>
  <si>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</si>
  <si>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</si>
  <si>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</si>
  <si>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</si>
  <si>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</si>
  <si>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</si>
  <si>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</si>
  <si>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</si>
  <si>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</si>
  <si>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</si>
  <si>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</si>
  <si>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</si>
  <si>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</si>
  <si>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</si>
  <si>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</si>
  <si>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</si>
  <si>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</si>
  <si>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</si>
  <si>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</si>
  <si>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</si>
  <si>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</si>
  <si>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</si>
  <si>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</si>
  <si>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</si>
  <si>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</si>
  <si>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</si>
  <si>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</si>
  <si>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</si>
  <si>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</si>
  <si>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</si>
  <si>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</si>
  <si>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</si>
  <si>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</si>
  <si>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</si>
  <si>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</si>
  <si>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</si>
  <si>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</si>
  <si>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</si>
  <si>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</si>
  <si>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</si>
  <si>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</si>
  <si>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</si>
  <si>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</si>
  <si>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</si>
  <si>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</si>
  <si>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</si>
  <si>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</si>
  <si>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</si>
  <si>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</si>
  <si>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</si>
  <si>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</si>
  <si>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</si>
  <si>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</si>
  <si>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</si>
  <si>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</si>
  <si>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</si>
  <si>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</si>
  <si>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</si>
  <si>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</si>
  <si>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</si>
  <si>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</si>
  <si>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</si>
  <si>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</si>
  <si>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</si>
  <si>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</si>
  <si>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</si>
  <si>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</si>
  <si>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</si>
  <si>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</si>
  <si>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</si>
  <si>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</si>
  <si>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</si>
  <si>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</si>
  <si>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</si>
  <si>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</si>
  <si>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</si>
  <si>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</si>
  <si>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</si>
  <si>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</si>
  <si>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</si>
  <si>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</si>
  <si>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</si>
  <si>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</si>
  <si>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</si>
  <si>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</si>
  <si>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</si>
  <si>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</si>
  <si>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</si>
  <si>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</si>
  <si>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</si>
  <si>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</si>
  <si>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</si>
  <si>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</si>
  <si>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</si>
  <si>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</si>
  <si>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</si>
  <si>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</si>
  <si>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</si>
  <si>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</si>
  <si>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</si>
  <si>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</si>
  <si>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</si>
  <si>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</si>
  <si>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</si>
  <si>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</si>
  <si>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</si>
  <si>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</si>
  <si>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</si>
  <si>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</si>
  <si>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</si>
  <si>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</si>
  <si>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</si>
  <si>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</si>
  <si>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</si>
  <si>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</si>
  <si>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</si>
  <si>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</si>
  <si>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</si>
  <si>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</si>
  <si>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</si>
  <si>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</si>
  <si>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</si>
  <si>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</si>
  <si>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</si>
  <si>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</si>
  <si>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</si>
  <si>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</si>
  <si>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</si>
  <si>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</si>
  <si>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</si>
  <si>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</si>
  <si>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</si>
  <si>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</si>
  <si>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</si>
  <si>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</si>
  <si>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</si>
  <si>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</si>
  <si>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</si>
  <si>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</si>
  <si>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</si>
  <si>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</si>
  <si>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</si>
  <si>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</si>
  <si>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</si>
  <si>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</si>
  <si>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</si>
  <si>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</si>
  <si>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</si>
  <si>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</si>
  <si>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</si>
  <si>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</si>
  <si>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</si>
  <si>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</si>
  <si>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</si>
  <si>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</si>
  <si>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</si>
  <si>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</si>
  <si>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</si>
  <si>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</si>
  <si>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</si>
  <si>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</si>
  <si>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</si>
  <si>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</si>
  <si>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</si>
  <si>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</si>
  <si>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</si>
  <si>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</si>
  <si>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</si>
  <si>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</si>
  <si>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</si>
  <si>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</si>
  <si>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</si>
  <si>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</si>
  <si>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</si>
  <si>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</si>
  <si>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</si>
  <si>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</si>
  <si>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</si>
  <si>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</si>
  <si>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</si>
  <si>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</si>
  <si>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</si>
  <si>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</si>
  <si>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</si>
  <si>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</si>
  <si>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</si>
  <si>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</si>
  <si>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</si>
  <si>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</si>
  <si>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</si>
  <si>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</si>
  <si>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</si>
  <si>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</si>
  <si>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</si>
  <si>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</si>
  <si>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</si>
  <si>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</si>
  <si>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</si>
  <si>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</si>
  <si>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</si>
  <si>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</si>
  <si>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</si>
  <si>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</si>
  <si>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</si>
  <si>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</si>
  <si>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</si>
  <si>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</si>
  <si>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</si>
  <si>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</si>
  <si>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</si>
  <si>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</si>
  <si>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</si>
  <si>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</si>
  <si>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</si>
  <si>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</si>
  <si>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</si>
  <si>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</si>
  <si>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</si>
  <si>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</si>
  <si>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</si>
  <si>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</si>
  <si>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</si>
  <si>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</si>
  <si>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</si>
  <si>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</si>
  <si>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</si>
  <si>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</si>
  <si>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</si>
  <si>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</si>
  <si>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</si>
  <si>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</si>
  <si>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</si>
  <si>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</si>
  <si>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</si>
  <si>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</si>
  <si>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</si>
  <si>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</si>
  <si>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</si>
  <si>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</si>
  <si>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</si>
  <si>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</si>
  <si>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</si>
  <si>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</si>
  <si>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</si>
  <si>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</si>
  <si>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</si>
  <si>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</si>
  <si>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</si>
  <si>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</si>
  <si>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</si>
  <si>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</si>
  <si>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</si>
  <si>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</si>
  <si>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</si>
  <si>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</si>
  <si>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</si>
  <si>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</si>
  <si>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</si>
  <si>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</si>
  <si>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</si>
  <si>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</si>
  <si>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</si>
  <si>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</si>
  <si>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</si>
  <si>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</si>
  <si>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</si>
  <si>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</si>
  <si>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</si>
  <si>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</si>
  <si>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</si>
  <si>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</si>
  <si>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</si>
  <si>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</si>
  <si>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</si>
  <si>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</si>
  <si>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</si>
  <si>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</si>
  <si>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</si>
  <si>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</si>
  <si>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</si>
  <si>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</si>
  <si>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</si>
  <si>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</si>
  <si>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</si>
  <si>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</si>
  <si>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</si>
  <si>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</si>
  <si>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</si>
  <si>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</si>
  <si>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</si>
  <si>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</si>
  <si>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</si>
  <si>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</si>
  <si>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</si>
  <si>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</si>
  <si>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</si>
  <si>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</si>
  <si>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</si>
  <si>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</si>
  <si>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</si>
  <si>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</si>
  <si>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</si>
  <si>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</si>
  <si>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</si>
  <si>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</si>
  <si>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</si>
  <si>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</si>
  <si>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</si>
  <si>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</si>
  <si>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</si>
  <si>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</si>
  <si>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</si>
  <si>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</si>
  <si>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</si>
  <si>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</si>
  <si>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</si>
  <si>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</si>
  <si>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</si>
  <si>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</si>
  <si>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</si>
  <si>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</si>
  <si>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</si>
  <si>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</si>
  <si>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</si>
  <si>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</si>
  <si>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</si>
  <si>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</si>
  <si>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</si>
  <si>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</si>
  <si>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</si>
  <si>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</si>
  <si>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</si>
  <si>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</si>
  <si>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</si>
  <si>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</si>
  <si>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</si>
  <si>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</si>
  <si>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</si>
  <si>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</si>
  <si>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</si>
  <si>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</si>
  <si>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</si>
  <si>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</si>
  <si>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</si>
  <si>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</si>
  <si>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</si>
  <si>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</si>
  <si>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</si>
  <si>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</si>
  <si>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</si>
  <si>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</si>
  <si>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</si>
  <si>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</si>
  <si>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</si>
  <si>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</si>
  <si>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</si>
  <si>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</si>
  <si>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</si>
  <si>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</si>
  <si>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</si>
  <si>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</si>
  <si>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</si>
  <si>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</si>
  <si>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</si>
  <si>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</si>
  <si>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</si>
  <si>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</si>
  <si>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</si>
  <si>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</si>
  <si>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</si>
  <si>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</si>
  <si>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</si>
  <si>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</si>
  <si>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</si>
  <si>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</si>
  <si>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</si>
  <si>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</si>
  <si>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</si>
  <si>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</si>
  <si>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</si>
  <si>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</si>
  <si>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</si>
  <si>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</si>
  <si>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</si>
  <si>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</si>
  <si>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</si>
  <si>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</si>
  <si>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</si>
  <si>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</si>
  <si>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</si>
  <si>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</si>
  <si>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</si>
  <si>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</si>
  <si>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</si>
  <si>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</si>
  <si>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</si>
  <si>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</si>
  <si>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</si>
  <si>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</si>
  <si>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</si>
  <si>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</si>
  <si>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</si>
  <si>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</si>
  <si>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</si>
  <si>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</si>
  <si>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</si>
  <si>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</si>
  <si>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</si>
  <si>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</si>
  <si>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</si>
  <si>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</si>
  <si>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</si>
  <si>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</si>
  <si>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</si>
  <si>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</si>
  <si>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</si>
  <si>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</si>
  <si>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</si>
  <si>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</si>
  <si>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</si>
  <si>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</si>
  <si>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</si>
  <si>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</si>
  <si>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</si>
  <si>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</si>
  <si>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</si>
  <si>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</si>
  <si>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</si>
  <si>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</si>
  <si>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</si>
  <si>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</si>
  <si>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</si>
  <si>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</si>
  <si>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</si>
  <si>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</si>
  <si>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</si>
  <si>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</si>
  <si>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</si>
  <si>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</si>
  <si>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</si>
  <si>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</si>
  <si>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</si>
  <si>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</si>
  <si>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</si>
  <si>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</si>
  <si>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</si>
  <si>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</si>
  <si>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</si>
  <si>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</si>
  <si>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</si>
  <si>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</si>
  <si>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</si>
  <si>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</si>
  <si>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</si>
  <si>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</si>
  <si>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</si>
  <si>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</si>
  <si>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</si>
  <si>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</si>
  <si>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</si>
  <si>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</si>
  <si>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</si>
  <si>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</si>
  <si>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</si>
  <si>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</si>
  <si>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</si>
  <si>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</si>
  <si>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</si>
  <si>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</si>
  <si>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</si>
  <si>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</si>
  <si>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</si>
  <si>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</si>
  <si>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</si>
  <si>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</si>
  <si>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</si>
  <si>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</si>
  <si>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</si>
  <si>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</si>
  <si>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</si>
  <si>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</si>
  <si>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</si>
  <si>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</si>
  <si>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</si>
  <si>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</si>
  <si>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</si>
  <si>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</si>
  <si>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</si>
  <si>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</si>
  <si>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</si>
  <si>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</si>
  <si>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</si>
  <si>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</si>
  <si>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</si>
  <si>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</si>
  <si>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</si>
  <si>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</si>
  <si>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</si>
  <si>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</si>
  <si>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</si>
  <si>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</si>
  <si>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</si>
  <si>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</si>
  <si>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</si>
  <si>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</si>
  <si>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</si>
  <si>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</si>
  <si>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</si>
  <si>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</si>
  <si>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</si>
  <si>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</si>
  <si>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</si>
  <si>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</si>
  <si>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</si>
  <si>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</si>
  <si>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</si>
  <si>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</si>
  <si>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</si>
  <si>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</si>
  <si>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</si>
  <si>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</si>
  <si>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</si>
  <si>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</si>
  <si>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</si>
  <si>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</si>
  <si>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</si>
  <si>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</si>
  <si>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</si>
  <si>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</si>
  <si>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</si>
  <si>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</si>
  <si>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</si>
  <si>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</si>
  <si>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</si>
  <si>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</si>
  <si>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</si>
  <si>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</si>
  <si>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</si>
  <si>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</si>
  <si>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</si>
  <si>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</si>
  <si>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</si>
  <si>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</si>
  <si>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</si>
  <si>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</si>
  <si>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</si>
  <si>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</si>
  <si>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</si>
  <si>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</si>
  <si>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</si>
  <si>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</si>
  <si>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</si>
  <si>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</si>
  <si>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</si>
  <si>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</si>
  <si>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</si>
  <si>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</si>
  <si>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</si>
  <si>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</si>
  <si>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</si>
  <si>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</si>
  <si>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</si>
  <si>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</si>
  <si>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</si>
  <si>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</si>
  <si>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</si>
  <si>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</si>
  <si>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</si>
  <si>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</si>
  <si>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</si>
  <si>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</si>
  <si>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</si>
  <si>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</si>
  <si>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</si>
  <si>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</si>
  <si>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</si>
  <si>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</si>
  <si>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</si>
  <si>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</si>
  <si>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</si>
  <si>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</si>
  <si>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</si>
  <si>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</si>
  <si>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</si>
  <si>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</si>
  <si>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</si>
  <si>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</si>
  <si>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</si>
  <si>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</si>
  <si>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</si>
  <si>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</si>
  <si>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</si>
  <si>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</si>
  <si>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</si>
  <si>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</si>
  <si>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</si>
  <si>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</si>
  <si>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</si>
  <si>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</si>
  <si>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</si>
  <si>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</si>
  <si>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</si>
  <si>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</si>
  <si>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</si>
  <si>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</si>
  <si>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</si>
  <si>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</si>
  <si>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</si>
  <si>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</si>
  <si>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</si>
  <si>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</si>
  <si>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</si>
  <si>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</si>
  <si>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</si>
  <si>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</si>
  <si>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</si>
  <si>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</si>
  <si>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</si>
  <si>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</si>
  <si>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</si>
  <si>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</si>
  <si>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</si>
  <si>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</si>
  <si>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</si>
  <si>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</si>
  <si>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</si>
  <si>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</si>
  <si>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</si>
  <si>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</si>
  <si>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</si>
  <si>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</si>
  <si>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</si>
  <si>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</si>
  <si>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</si>
  <si>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</si>
  <si>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</si>
  <si>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</si>
  <si>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</si>
  <si>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</si>
  <si>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</si>
  <si>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</si>
  <si>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</si>
  <si>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</si>
  <si>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</si>
  <si>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</si>
  <si>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</si>
  <si>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</si>
  <si>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</si>
  <si>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</si>
  <si>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</si>
  <si>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</si>
  <si>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</si>
  <si>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</si>
  <si>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</si>
  <si>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</si>
  <si>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</si>
  <si>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</si>
  <si>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</si>
  <si>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</si>
  <si>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</si>
  <si>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</si>
  <si>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</si>
  <si>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</si>
  <si>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</si>
  <si>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</si>
  <si>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</si>
  <si>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</si>
  <si>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</si>
  <si>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</si>
  <si>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</si>
  <si>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</si>
  <si>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</si>
  <si>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</si>
  <si>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</si>
  <si>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</si>
  <si>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</si>
  <si>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</si>
  <si>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</si>
  <si>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</si>
  <si>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</si>
  <si>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</si>
  <si>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</si>
  <si>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</si>
  <si>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</si>
  <si>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</si>
  <si>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</si>
  <si>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</si>
  <si>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</si>
  <si>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</si>
  <si>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</si>
  <si>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</si>
  <si>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</si>
  <si>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</si>
  <si>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</si>
  <si>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</si>
  <si>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</si>
  <si>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</si>
  <si>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</si>
  <si>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</si>
  <si>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</si>
  <si>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</si>
  <si>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</si>
  <si>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</si>
  <si>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</si>
  <si>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</si>
  <si>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</si>
  <si>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</si>
  <si>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</si>
  <si>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</si>
  <si>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</si>
  <si>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</si>
  <si>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</si>
  <si>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</si>
  <si>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</si>
  <si>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</si>
  <si>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</si>
  <si>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</si>
  <si>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</si>
  <si>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</si>
  <si>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</si>
  <si>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</si>
  <si>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</si>
  <si>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</si>
  <si>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</si>
  <si>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</si>
  <si>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</si>
  <si>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</si>
  <si>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</si>
  <si>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</si>
  <si>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</si>
  <si>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</si>
  <si>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</si>
  <si>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</si>
  <si>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</si>
  <si>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</si>
  <si>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</si>
  <si>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</si>
  <si>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</si>
  <si>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</si>
  <si>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</si>
  <si>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</si>
  <si>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</si>
  <si>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</si>
  <si>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</si>
  <si>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</si>
  <si>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</si>
  <si>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</si>
  <si>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</si>
  <si>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</si>
  <si>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</si>
  <si>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</si>
  <si>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</si>
  <si>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</si>
  <si>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</si>
  <si>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</si>
  <si>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</si>
  <si>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</si>
  <si>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</si>
  <si>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</si>
  <si>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</si>
  <si>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</si>
  <si>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</si>
  <si>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</si>
  <si>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</si>
  <si>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</si>
  <si>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</si>
  <si>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</si>
  <si>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</si>
  <si>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</si>
  <si>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</si>
  <si>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</si>
  <si>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</si>
  <si>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</si>
  <si>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</si>
  <si>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</si>
  <si>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</si>
  <si>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</si>
  <si>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</si>
  <si>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</si>
  <si>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</si>
  <si>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</si>
  <si>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</si>
  <si>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</si>
  <si>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</si>
  <si>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</si>
  <si>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</si>
  <si>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</si>
  <si>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</si>
  <si>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</si>
  <si>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</si>
  <si>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</si>
  <si>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</si>
  <si>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</si>
  <si>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</si>
  <si>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</si>
  <si>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</si>
  <si>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</si>
  <si>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</si>
  <si>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</si>
  <si>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</si>
  <si>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</si>
  <si>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</si>
  <si>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</si>
  <si>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</si>
  <si>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</si>
  <si>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</si>
  <si>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</si>
  <si>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</si>
  <si>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</si>
  <si>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</si>
  <si>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</si>
  <si>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</si>
  <si>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</si>
  <si>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</si>
  <si>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</si>
  <si>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</si>
  <si>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</si>
  <si>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</si>
  <si>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</si>
  <si>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</si>
  <si>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</si>
  <si>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</si>
  <si>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</si>
  <si>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</si>
  <si>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</si>
  <si>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</si>
  <si>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</si>
  <si>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</si>
  <si>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</si>
  <si>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</si>
  <si>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</si>
  <si>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</si>
  <si>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</si>
  <si>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</si>
  <si>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</si>
  <si>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</si>
  <si>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</si>
  <si>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</si>
  <si>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</si>
  <si>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</si>
  <si>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</si>
  <si>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</si>
  <si>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</si>
  <si>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</si>
  <si>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</si>
  <si>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</si>
  <si>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</si>
  <si>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</si>
  <si>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</si>
  <si>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</si>
  <si>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</si>
  <si>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</si>
  <si>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</si>
  <si>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</si>
  <si>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</si>
  <si>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</si>
  <si>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</si>
  <si>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</si>
  <si>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</si>
  <si>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</si>
  <si>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</si>
  <si>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</si>
  <si>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</si>
  <si>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</si>
  <si>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</si>
  <si>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</si>
  <si>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</si>
  <si>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</si>
  <si>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</si>
  <si>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</si>
  <si>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</si>
  <si>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</si>
  <si>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</si>
  <si>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</si>
  <si>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</si>
  <si>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</si>
  <si>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</si>
  <si>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</si>
  <si>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</si>
  <si>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</si>
  <si>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</si>
  <si>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</si>
  <si>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</si>
  <si>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</si>
  <si>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</si>
  <si>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</si>
  <si>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</si>
  <si>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</si>
  <si>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</si>
  <si>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</si>
  <si>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</si>
  <si>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</si>
  <si>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</si>
  <si>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</si>
  <si>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</si>
  <si>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</si>
  <si>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</si>
  <si>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</si>
  <si>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</si>
  <si>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</si>
  <si>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</si>
  <si>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</si>
  <si>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</si>
  <si>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</si>
  <si>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</si>
  <si>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</si>
  <si>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</si>
  <si>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</si>
  <si>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</si>
  <si>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</si>
  <si>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</si>
  <si>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</si>
  <si>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</si>
  <si>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</si>
  <si>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</si>
  <si>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</si>
  <si>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</si>
  <si>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</si>
  <si>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</si>
  <si>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</si>
  <si>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</si>
  <si>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</si>
  <si>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</si>
  <si>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</si>
  <si>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</si>
  <si>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</si>
  <si>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</si>
  <si>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</si>
  <si>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</si>
  <si>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</si>
  <si>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</si>
  <si>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</si>
  <si>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</si>
  <si>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</si>
  <si>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</si>
  <si>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</si>
  <si>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</si>
  <si>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</si>
  <si>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</si>
  <si>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</si>
  <si>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</si>
  <si>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</si>
  <si>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</si>
  <si>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</si>
  <si>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</si>
  <si>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</si>
  <si>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</si>
  <si>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</si>
  <si>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</si>
  <si>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</si>
  <si>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</si>
  <si>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</si>
  <si>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</si>
  <si>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</si>
  <si>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</si>
  <si>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</si>
  <si>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</si>
  <si>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</si>
  <si>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</si>
  <si>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</si>
  <si>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</si>
  <si>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</si>
  <si>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</si>
  <si>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</si>
  <si>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</si>
  <si>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</si>
  <si>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</si>
  <si>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</si>
  <si>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</si>
  <si>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</si>
  <si>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</si>
  <si>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</si>
  <si>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</si>
  <si>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</si>
  <si>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</si>
  <si>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</si>
  <si>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</si>
  <si>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</si>
  <si>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</si>
  <si>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</si>
  <si>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</si>
  <si>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</si>
  <si>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</si>
  <si>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</si>
  <si>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</si>
  <si>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</si>
  <si>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</si>
  <si>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</si>
  <si>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</si>
  <si>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</si>
  <si>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</si>
  <si>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</si>
  <si>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</si>
  <si>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</si>
  <si>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</si>
  <si>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</si>
  <si>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</si>
  <si>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</si>
  <si>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</si>
  <si>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</si>
  <si>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</si>
  <si>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</si>
  <si>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</si>
  <si>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</si>
  <si>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</si>
  <si>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</si>
  <si>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</si>
  <si>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</si>
  <si>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</si>
  <si>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</si>
  <si>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</si>
  <si>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</si>
  <si>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</si>
  <si>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</si>
  <si>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</si>
  <si>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</si>
  <si>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</si>
  <si>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</si>
  <si>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</si>
  <si>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</si>
  <si>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</si>
  <si>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</si>
  <si>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</si>
  <si>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</si>
  <si>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</si>
  <si>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</si>
  <si>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</si>
  <si>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</si>
  <si>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</si>
  <si>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</si>
  <si>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</si>
  <si>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</si>
  <si>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</si>
  <si>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</si>
  <si>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</si>
  <si>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</si>
  <si>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</si>
  <si>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</si>
  <si>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</si>
  <si>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</si>
  <si>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</si>
  <si>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</si>
  <si>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</si>
  <si>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</si>
  <si>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</si>
  <si>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</si>
  <si>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</si>
  <si>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</si>
  <si>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</si>
  <si>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</si>
  <si>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</si>
  <si>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</si>
  <si>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</si>
  <si>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</si>
  <si>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</si>
  <si>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</si>
  <si>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</si>
  <si>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</si>
  <si>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</si>
  <si>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</si>
  <si>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</si>
  <si>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</si>
  <si>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</si>
  <si>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</si>
  <si>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</si>
  <si>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</si>
  <si>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</si>
  <si>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</si>
  <si>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</si>
  <si>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</si>
  <si>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</si>
  <si>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</si>
  <si>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</si>
  <si>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</si>
  <si>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</si>
  <si>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</si>
  <si>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</si>
  <si>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</si>
  <si>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</si>
  <si>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</si>
  <si>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</si>
  <si>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</si>
  <si>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</si>
  <si>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</si>
  <si>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</si>
  <si>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</si>
  <si>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</si>
  <si>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</si>
  <si>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</si>
  <si>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</si>
  <si>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</si>
  <si>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</si>
  <si>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</si>
  <si>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</si>
  <si>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</si>
  <si>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</si>
  <si>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</si>
  <si>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</si>
  <si>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</si>
  <si>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</si>
  <si>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</si>
  <si>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</si>
  <si>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</si>
  <si>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</si>
  <si>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</si>
  <si>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</si>
  <si>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</si>
  <si>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</si>
  <si>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</si>
  <si>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</si>
  <si>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</si>
  <si>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</si>
  <si>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</si>
  <si>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</si>
  <si>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</si>
  <si>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</si>
  <si>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</si>
  <si>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</si>
  <si>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</si>
  <si>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</si>
  <si>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</si>
  <si>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</si>
  <si>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</si>
  <si>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</si>
  <si>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</si>
  <si>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</si>
  <si>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</si>
  <si>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</si>
  <si>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</si>
  <si>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</si>
  <si>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</si>
  <si>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</si>
  <si>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</si>
  <si>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</si>
  <si>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</si>
  <si>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</si>
  <si>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</si>
  <si>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</si>
  <si>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</si>
  <si>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</si>
  <si>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</si>
  <si>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</si>
  <si>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</si>
  <si>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</si>
  <si>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</si>
  <si>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</si>
  <si>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</si>
  <si>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</si>
  <si>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</si>
  <si>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</si>
  <si>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</si>
  <si>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</si>
  <si>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</si>
  <si>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</si>
  <si>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</si>
  <si>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</si>
  <si>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</si>
  <si>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</si>
  <si>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</si>
  <si>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</si>
  <si>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</si>
  <si>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</si>
  <si>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</si>
  <si>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</si>
  <si>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</si>
  <si>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</si>
  <si>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</si>
  <si>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</si>
  <si>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</si>
  <si>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</si>
  <si>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</si>
  <si>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</si>
  <si>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</si>
  <si>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</si>
  <si>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</si>
  <si>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</si>
  <si>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</si>
  <si>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</si>
  <si>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</si>
  <si>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</si>
  <si>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</si>
  <si>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</si>
  <si>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</si>
  <si>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</si>
  <si>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</si>
  <si>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</si>
  <si>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</si>
  <si>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</si>
  <si>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</si>
  <si>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</si>
  <si>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</si>
  <si>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</si>
  <si>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</si>
  <si>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</si>
  <si>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</si>
  <si>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</si>
  <si>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</si>
  <si>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</si>
  <si>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</si>
  <si>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</si>
  <si>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</si>
  <si>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</si>
  <si>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</si>
  <si>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</si>
  <si>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</si>
  <si>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</si>
  <si>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</si>
  <si>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</si>
  <si>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</si>
  <si>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</si>
  <si>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</si>
  <si>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</si>
  <si>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</si>
  <si>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</si>
  <si>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</si>
  <si>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</si>
  <si>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</si>
  <si>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</si>
  <si>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</si>
  <si>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</si>
  <si>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</si>
  <si>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</si>
  <si>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</si>
  <si>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</si>
  <si>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</si>
  <si>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</si>
  <si>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</si>
  <si>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</si>
  <si>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</si>
  <si>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</si>
  <si>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</si>
  <si>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</si>
  <si>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</si>
  <si>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</si>
  <si>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</si>
  <si>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</si>
  <si>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</si>
  <si>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</si>
  <si>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</si>
  <si>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</si>
  <si>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</si>
  <si>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</si>
  <si>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</si>
  <si>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</si>
  <si>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</si>
  <si>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</si>
  <si>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</si>
  <si>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</si>
  <si>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</si>
  <si>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</si>
  <si>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</si>
  <si>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</si>
  <si>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</si>
  <si>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</si>
  <si>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</si>
  <si>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</si>
  <si>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</si>
  <si>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</si>
  <si>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</si>
  <si>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</si>
  <si>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</si>
  <si>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</si>
  <si>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</si>
  <si>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</si>
  <si>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</si>
  <si>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</si>
  <si>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</si>
  <si>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</si>
  <si>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</si>
  <si>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</si>
  <si>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</si>
  <si>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</si>
  <si>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</si>
  <si>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</si>
  <si>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</si>
  <si>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</si>
  <si>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</si>
  <si>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</si>
  <si>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</si>
  <si>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</si>
  <si>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</si>
  <si>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</si>
  <si>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</si>
  <si>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</si>
  <si>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</si>
  <si>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</si>
  <si>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</si>
  <si>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</si>
  <si>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</si>
  <si>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</si>
  <si>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</si>
  <si>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</si>
  <si>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</si>
  <si>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</si>
  <si>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</si>
  <si>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</si>
  <si>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</si>
  <si>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</si>
  <si>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</si>
  <si>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</si>
  <si>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</si>
  <si>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</si>
  <si>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</si>
  <si>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</si>
  <si>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</si>
  <si>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</si>
  <si>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</si>
  <si>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</si>
  <si>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</si>
  <si>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</si>
  <si>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</si>
  <si>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</si>
  <si>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</si>
  <si>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</si>
  <si>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</si>
  <si>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</si>
  <si>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</si>
  <si>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</si>
  <si>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</si>
  <si>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</si>
  <si>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</si>
  <si>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</si>
  <si>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</si>
  <si>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</si>
  <si>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</si>
  <si>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</si>
  <si>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</si>
  <si>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</si>
  <si>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</si>
  <si>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</si>
  <si>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</si>
  <si>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</si>
  <si>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</si>
  <si>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</si>
  <si>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</si>
  <si>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</si>
  <si>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</si>
  <si>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</si>
  <si>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</si>
  <si>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</si>
  <si>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</si>
  <si>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</si>
  <si>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</si>
  <si>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</si>
  <si>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</si>
  <si>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</si>
  <si>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</si>
  <si>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</si>
  <si>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</si>
  <si>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</si>
  <si>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</si>
  <si>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</si>
  <si>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</si>
  <si>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</si>
  <si>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</si>
  <si>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</si>
  <si>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</si>
  <si>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</si>
  <si>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</si>
  <si>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</si>
  <si>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</si>
  <si>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</si>
  <si>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</si>
  <si>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</si>
  <si>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</si>
  <si>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</si>
  <si>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</si>
  <si>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</si>
  <si>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</si>
  <si>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</si>
  <si>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</si>
  <si>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</si>
  <si>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</si>
  <si>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</si>
  <si>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</si>
  <si>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</si>
  <si>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</si>
  <si>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</si>
  <si>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</si>
  <si>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</si>
  <si>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</si>
  <si>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</si>
  <si>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</si>
  <si>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</si>
  <si>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</si>
  <si>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</si>
  <si>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</si>
  <si>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</si>
  <si>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</si>
  <si>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</si>
  <si>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</si>
  <si>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</si>
  <si>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</si>
  <si>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</si>
  <si>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</si>
  <si>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</si>
  <si>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</si>
  <si>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</si>
  <si>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</si>
  <si>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</si>
  <si>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</si>
  <si>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</si>
  <si>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</si>
  <si>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</si>
  <si>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</si>
  <si>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</si>
  <si>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</si>
  <si>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</si>
  <si>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</si>
  <si>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</si>
  <si>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</si>
  <si>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</si>
  <si>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</si>
  <si>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</si>
  <si>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</si>
  <si>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</si>
  <si>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</si>
  <si>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</si>
  <si>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</si>
  <si>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</si>
  <si>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</si>
  <si>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</si>
  <si>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</si>
  <si>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</si>
  <si>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</si>
  <si>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</si>
  <si>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</si>
  <si>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</si>
  <si>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</si>
  <si>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</si>
  <si>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</si>
  <si>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</si>
  <si>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</si>
  <si>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</si>
  <si>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</si>
  <si>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</si>
  <si>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</si>
  <si>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</si>
  <si>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</si>
  <si>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</si>
  <si>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</si>
  <si>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</si>
  <si>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</si>
  <si>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</si>
  <si>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</si>
  <si>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</si>
  <si>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</si>
  <si>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</si>
  <si>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</si>
  <si>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</si>
  <si>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</si>
  <si>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</si>
  <si>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</si>
  <si>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</si>
  <si>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</si>
  <si>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</si>
  <si>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</si>
  <si>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</si>
  <si>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</si>
  <si>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</si>
  <si>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</si>
  <si>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</si>
  <si>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</si>
  <si>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</si>
  <si>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</si>
  <si>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</si>
  <si>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</si>
  <si>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</si>
  <si>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</si>
  <si>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</si>
  <si>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</si>
  <si>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</si>
  <si>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</si>
  <si>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</si>
  <si>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</si>
  <si>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</si>
  <si>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</si>
  <si>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</si>
  <si>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</si>
  <si>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</si>
  <si>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</si>
  <si>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</si>
  <si>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</si>
  <si>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</si>
  <si>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</si>
  <si>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</si>
  <si>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</si>
  <si>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</si>
  <si>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</si>
  <si>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</si>
  <si>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</si>
  <si>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</si>
  <si>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</si>
  <si>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</si>
  <si>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</si>
  <si>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</si>
  <si>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</si>
  <si>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</si>
  <si>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</si>
  <si>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</si>
  <si>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</si>
  <si>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</si>
  <si>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</si>
  <si>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</si>
  <si>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</si>
  <si>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</si>
  <si>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</si>
  <si>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</si>
  <si>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</si>
  <si>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</si>
  <si>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</si>
  <si>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</si>
  <si>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</si>
  <si>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</si>
  <si>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</si>
  <si>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</si>
  <si>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</si>
  <si>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</si>
  <si>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</si>
  <si>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</si>
  <si>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</si>
  <si>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</si>
  <si>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</si>
  <si>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</si>
  <si>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</si>
  <si>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</si>
  <si>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</si>
  <si>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</si>
  <si>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</si>
  <si>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</si>
  <si>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</si>
  <si>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</si>
  <si>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</si>
  <si>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</si>
  <si>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</si>
  <si>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</si>
  <si>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</si>
  <si>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</si>
  <si>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</si>
  <si>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</si>
  <si>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</si>
  <si>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</si>
  <si>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</si>
  <si>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</si>
  <si>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</si>
  <si>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</si>
  <si>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</si>
  <si>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</si>
  <si>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</si>
  <si>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</si>
  <si>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</si>
  <si>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</si>
  <si>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</si>
  <si>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</si>
  <si>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</si>
  <si>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</si>
  <si>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</si>
  <si>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</si>
  <si>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</si>
  <si>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</si>
  <si>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</si>
  <si>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</si>
  <si>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</si>
  <si>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</si>
  <si>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</si>
  <si>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</si>
  <si>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</si>
  <si>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</si>
  <si>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</si>
  <si>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</si>
  <si>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</si>
  <si>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</si>
  <si>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</si>
  <si>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</si>
  <si>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</si>
  <si>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</si>
  <si>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</si>
  <si>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</si>
  <si>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</si>
  <si>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</si>
  <si>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</si>
  <si>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</si>
  <si>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</si>
  <si>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</si>
  <si>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</si>
  <si>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</si>
  <si>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</si>
  <si>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</si>
  <si>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</si>
  <si>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</si>
  <si>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</si>
  <si>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</si>
  <si>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</si>
  <si>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</si>
  <si>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</si>
  <si>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</si>
  <si>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</si>
  <si>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</si>
  <si>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</si>
  <si>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</si>
  <si>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</si>
  <si>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</si>
  <si>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</si>
  <si>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</si>
  <si>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</si>
  <si>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</si>
  <si>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</si>
  <si>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</si>
  <si>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</si>
  <si>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</si>
  <si>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</si>
  <si>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</si>
  <si>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</si>
  <si>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</si>
  <si>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</si>
  <si>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</si>
  <si>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</si>
  <si>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</si>
  <si>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</si>
  <si>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</si>
  <si>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</si>
  <si>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</si>
  <si>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</si>
  <si>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</si>
  <si>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</si>
  <si>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</si>
  <si>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</si>
  <si>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</si>
  <si>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</si>
  <si>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</si>
  <si>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</si>
  <si>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</si>
  <si>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</si>
  <si>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</si>
  <si>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</si>
  <si>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</si>
  <si>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</si>
  <si>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</si>
  <si>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</si>
  <si>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</si>
  <si>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</si>
  <si>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</si>
  <si>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</si>
  <si>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</si>
  <si>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</si>
  <si>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</si>
  <si>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</si>
  <si>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</si>
  <si>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</si>
  <si>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</si>
  <si>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</si>
  <si>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</si>
  <si>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</si>
  <si>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</si>
  <si>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</si>
  <si>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</si>
  <si>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</si>
  <si>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</si>
  <si>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</si>
  <si>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</si>
  <si>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</si>
  <si>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</si>
  <si>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</si>
  <si>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</si>
  <si>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</si>
  <si>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</si>
  <si>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</si>
  <si>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</si>
  <si>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</si>
  <si>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</si>
  <si>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</si>
  <si>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</si>
  <si>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</si>
  <si>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</si>
  <si>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</si>
  <si>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</si>
  <si>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</si>
  <si>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</si>
  <si>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</si>
  <si>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</si>
  <si>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</si>
  <si>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</si>
  <si>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</si>
  <si>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</si>
  <si>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</si>
  <si>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</si>
  <si>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</si>
  <si>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</si>
  <si>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</si>
  <si>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</si>
  <si>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</si>
  <si>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</si>
  <si>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</si>
  <si>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</si>
  <si>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</si>
  <si>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</si>
  <si>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</si>
  <si>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</si>
  <si>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</si>
  <si>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</si>
  <si>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</si>
  <si>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</si>
  <si>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</si>
  <si>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</si>
  <si>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</si>
  <si>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</si>
  <si>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</si>
  <si>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</si>
  <si>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</si>
  <si>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</si>
  <si>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</si>
  <si>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</si>
  <si>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</si>
  <si>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</si>
  <si>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</si>
  <si>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</si>
  <si>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</si>
  <si>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</si>
  <si>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</si>
  <si>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</si>
  <si>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</si>
  <si>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</si>
  <si>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</si>
  <si>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</si>
  <si>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</si>
  <si>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</si>
  <si>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</si>
  <si>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</si>
  <si>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</si>
  <si>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</si>
  <si>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</si>
  <si>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</si>
  <si>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</si>
  <si>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</si>
  <si>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</si>
  <si>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</si>
  <si>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</si>
  <si>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</si>
  <si>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</si>
  <si>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</si>
  <si>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</si>
  <si>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</si>
  <si>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</si>
  <si>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</si>
  <si>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</si>
  <si>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</si>
  <si>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</si>
  <si>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</si>
  <si>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</si>
  <si>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</si>
  <si>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</si>
  <si>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</si>
  <si>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</si>
  <si>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</si>
  <si>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</si>
  <si>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</si>
  <si>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</si>
  <si>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</si>
  <si>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</si>
  <si>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</si>
  <si>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</si>
  <si>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</si>
  <si>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</si>
  <si>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</si>
  <si>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</si>
  <si>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</si>
  <si>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</si>
  <si>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</si>
  <si>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</si>
  <si>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</si>
  <si>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</si>
  <si>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</si>
  <si>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</si>
  <si>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</si>
  <si>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</si>
  <si>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</si>
  <si>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</si>
  <si>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</si>
  <si>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</si>
  <si>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</si>
  <si>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</si>
  <si>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</si>
  <si>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</si>
  <si>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</si>
  <si>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</si>
  <si>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</si>
  <si>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</si>
  <si>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</si>
  <si>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</si>
  <si>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</si>
  <si>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</si>
  <si>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</si>
  <si>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</si>
  <si>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</si>
  <si>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</si>
  <si>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</si>
  <si>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</si>
  <si>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</si>
  <si>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</si>
  <si>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</si>
  <si>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</si>
  <si>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</si>
  <si>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</si>
  <si>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</si>
  <si>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</si>
  <si>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</si>
  <si>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</si>
  <si>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</si>
  <si>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</si>
  <si>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</si>
  <si>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</si>
  <si>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</si>
  <si>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</si>
  <si>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</si>
  <si>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</si>
  <si>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</si>
  <si>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</si>
  <si>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</si>
  <si>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</si>
  <si>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</si>
  <si>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</si>
  <si>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</si>
  <si>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</si>
  <si>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</si>
  <si>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</si>
  <si>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</si>
  <si>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</si>
  <si>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</si>
  <si>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</si>
  <si>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</si>
  <si>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</si>
  <si>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</si>
  <si>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</si>
  <si>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</si>
  <si>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</si>
  <si>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</si>
  <si>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</si>
  <si>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</si>
  <si>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</si>
  <si>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</si>
  <si>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</si>
  <si>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</si>
  <si>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</si>
  <si>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</si>
  <si>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</si>
  <si>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</si>
  <si>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</si>
  <si>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</si>
  <si>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</si>
  <si>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</si>
  <si>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</si>
  <si>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</si>
  <si>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</si>
  <si>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</si>
  <si>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</si>
  <si>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</si>
  <si>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</si>
  <si>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</si>
  <si>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</si>
  <si>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</si>
  <si>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</si>
  <si>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</si>
  <si>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</si>
  <si>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</si>
  <si>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</si>
  <si>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</si>
  <si>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</si>
  <si>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</si>
  <si>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</si>
  <si>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</si>
  <si>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</si>
  <si>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</si>
  <si>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</si>
  <si>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</si>
  <si>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</si>
  <si>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</si>
  <si>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</si>
  <si>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</si>
  <si>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</si>
  <si>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</si>
  <si>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</si>
  <si>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</si>
  <si>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</si>
  <si>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</si>
  <si>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</si>
  <si>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</si>
  <si>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</si>
  <si>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</si>
  <si>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</si>
  <si>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</si>
  <si>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</si>
  <si>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</si>
  <si>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</si>
  <si>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</si>
  <si>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</si>
  <si>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</si>
  <si>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</si>
  <si>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</si>
  <si>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</si>
  <si>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</si>
  <si>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</si>
  <si>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</si>
  <si>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</si>
  <si>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</si>
  <si>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</si>
  <si>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</si>
  <si>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</si>
  <si>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</si>
  <si>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</si>
  <si>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</si>
  <si>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</si>
  <si>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</si>
  <si>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</si>
  <si>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</si>
  <si>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</si>
  <si>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</si>
  <si>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</si>
  <si>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</si>
  <si>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</si>
  <si>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</si>
  <si>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</si>
  <si>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</si>
  <si>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</si>
  <si>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</si>
  <si>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</si>
  <si>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</si>
  <si>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</si>
  <si>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</si>
  <si>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</si>
  <si>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</si>
  <si>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</si>
  <si>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</si>
  <si>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</si>
  <si>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</si>
  <si>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</si>
  <si>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</si>
  <si>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</si>
  <si>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</si>
  <si>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</si>
  <si>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</si>
  <si>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</si>
  <si>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</si>
  <si>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</si>
  <si>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</si>
  <si>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</si>
  <si>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</si>
  <si>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</si>
  <si>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</si>
  <si>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</si>
  <si>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</si>
  <si>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</si>
  <si>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</si>
  <si>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</si>
  <si>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</si>
  <si>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</si>
  <si>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</si>
  <si>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</si>
  <si>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</si>
  <si>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</si>
  <si>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</si>
  <si>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</si>
  <si>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</si>
  <si>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</si>
  <si>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</si>
  <si>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</si>
  <si>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</si>
  <si>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</si>
  <si>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</si>
  <si>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</si>
  <si>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</si>
  <si>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</si>
  <si>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</si>
  <si>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</si>
  <si>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</si>
  <si>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</si>
  <si>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</si>
  <si>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</si>
  <si>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</si>
  <si>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</si>
  <si>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</si>
  <si>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</si>
  <si>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</si>
  <si>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</si>
  <si>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</si>
  <si>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</si>
  <si>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</si>
  <si>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</si>
  <si>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</si>
  <si>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</si>
  <si>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</si>
  <si>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</si>
  <si>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</si>
  <si>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</si>
  <si>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</si>
  <si>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</si>
  <si>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</si>
  <si>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</si>
  <si>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</si>
  <si>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</si>
  <si>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</si>
  <si>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</si>
  <si>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</si>
  <si>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</si>
  <si>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</si>
  <si>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</si>
  <si>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</si>
  <si>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</si>
  <si>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</si>
  <si>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</si>
  <si>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</si>
  <si>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</si>
  <si>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</si>
  <si>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</si>
  <si>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</si>
  <si>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</si>
  <si>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</si>
  <si>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</si>
  <si>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</si>
  <si>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</si>
  <si>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</si>
  <si>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</si>
  <si>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</si>
  <si>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</si>
  <si>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</si>
  <si>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</si>
  <si>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</si>
  <si>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</si>
  <si>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</si>
  <si>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</si>
  <si>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</si>
  <si>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</si>
  <si>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</si>
  <si>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</si>
  <si>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</si>
  <si>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</si>
  <si>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</si>
  <si>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</si>
  <si>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</si>
  <si>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</si>
  <si>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</si>
  <si>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</si>
  <si>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</si>
  <si>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</si>
  <si>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</si>
  <si>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</si>
  <si>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</si>
  <si>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</si>
  <si>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</si>
  <si>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</si>
  <si>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</si>
  <si>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</si>
  <si>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</si>
  <si>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</si>
  <si>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</si>
  <si>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</si>
  <si>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</si>
  <si>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</si>
  <si>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</si>
  <si>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</si>
  <si>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</si>
  <si>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</si>
  <si>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</si>
  <si>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</si>
  <si>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</si>
  <si>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</si>
  <si>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</si>
  <si>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</si>
  <si>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</si>
  <si>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</si>
  <si>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</si>
  <si>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</si>
  <si>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</si>
  <si>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</si>
  <si>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</si>
  <si>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</si>
  <si>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</si>
  <si>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</si>
  <si>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</si>
  <si>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</si>
  <si>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</si>
  <si>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</si>
  <si>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</si>
  <si>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</si>
  <si>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</si>
  <si>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</si>
  <si>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</si>
  <si>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</si>
  <si>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</si>
  <si>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</si>
  <si>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</si>
  <si>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</si>
  <si>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</si>
  <si>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</si>
  <si>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</si>
  <si>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</si>
  <si>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</si>
  <si>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</si>
  <si>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</si>
  <si>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</si>
  <si>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</si>
  <si>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</si>
  <si>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</si>
  <si>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</si>
  <si>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</si>
  <si>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</si>
  <si>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</si>
  <si>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</si>
  <si>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</si>
  <si>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</si>
  <si>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</si>
  <si>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</si>
  <si>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</si>
  <si>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</si>
  <si>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</si>
  <si>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</si>
  <si>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</si>
  <si>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</si>
  <si>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</si>
  <si>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</si>
  <si>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</si>
  <si>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</si>
  <si>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</si>
  <si>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</si>
  <si>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</si>
  <si>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</si>
  <si>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</si>
  <si>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</si>
  <si>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</si>
  <si>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</si>
  <si>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</si>
  <si>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</si>
  <si>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</si>
  <si>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</si>
  <si>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</si>
  <si>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</si>
  <si>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</si>
  <si>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</si>
  <si>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</si>
  <si>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</si>
  <si>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</si>
  <si>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</si>
  <si>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</si>
  <si>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</si>
  <si>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</si>
  <si>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</si>
  <si>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</si>
  <si>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</si>
  <si>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</si>
  <si>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</si>
  <si>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</si>
  <si>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</si>
  <si>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</si>
  <si>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</si>
  <si>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</si>
  <si>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</si>
  <si>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</si>
  <si>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</si>
  <si>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</si>
  <si>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</si>
  <si>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</si>
  <si>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</si>
  <si>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</si>
  <si>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</si>
  <si>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</si>
  <si>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</si>
  <si>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</si>
  <si>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</si>
  <si>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</si>
  <si>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</si>
  <si>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</si>
  <si>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</si>
  <si>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</si>
  <si>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</si>
  <si>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</si>
  <si>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</si>
  <si>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</si>
  <si>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</si>
  <si>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</si>
  <si>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</si>
  <si>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</si>
  <si>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</si>
  <si>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</si>
  <si>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</si>
  <si>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</si>
  <si>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</si>
  <si>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</si>
  <si>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</si>
  <si>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</si>
  <si>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</si>
  <si>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</si>
  <si>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</si>
  <si>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</si>
  <si>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</si>
  <si>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</si>
  <si>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</si>
  <si>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</si>
  <si>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</si>
  <si>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</si>
  <si>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</si>
  <si>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</si>
  <si>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</si>
  <si>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</si>
  <si>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</si>
  <si>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</si>
  <si>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</si>
  <si>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</si>
  <si>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</si>
  <si>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</si>
  <si>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</si>
  <si>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</si>
  <si>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</si>
  <si>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</si>
  <si>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</si>
  <si>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</si>
  <si>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</si>
  <si>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</si>
  <si>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</si>
  <si>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</si>
  <si>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</si>
  <si>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</si>
  <si>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</si>
  <si>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</si>
  <si>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</si>
  <si>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</si>
  <si>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</si>
  <si>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</si>
  <si>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</si>
  <si>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</si>
  <si>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</si>
  <si>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</si>
  <si>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</si>
  <si>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</si>
  <si>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</si>
  <si>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</si>
  <si>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</si>
  <si>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</si>
  <si>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</si>
  <si>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</si>
  <si>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</si>
  <si>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</si>
  <si>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</si>
  <si>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</si>
  <si>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</si>
  <si>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</si>
  <si>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</si>
  <si>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</si>
  <si>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</si>
  <si>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</si>
  <si>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</si>
  <si>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</si>
  <si>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</si>
  <si>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</si>
  <si>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</si>
  <si>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</si>
  <si>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</si>
  <si>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</si>
  <si>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</si>
  <si>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</si>
  <si>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</si>
  <si>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</si>
  <si>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</si>
  <si>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</si>
  <si>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</si>
  <si>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</si>
  <si>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</si>
  <si>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</si>
  <si>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</si>
  <si>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</si>
  <si>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</si>
  <si>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</si>
  <si>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</si>
  <si>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</si>
  <si>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</si>
  <si>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</si>
  <si>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</si>
  <si>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</si>
  <si>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</si>
  <si>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</si>
  <si>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</si>
  <si>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</si>
  <si>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</si>
  <si>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</si>
  <si>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</si>
  <si>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</si>
  <si>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</si>
  <si>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</si>
  <si>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</si>
  <si>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</si>
  <si>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</si>
  <si>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</si>
  <si>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</si>
  <si>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</si>
  <si>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</si>
  <si>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</si>
  <si>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</si>
  <si>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</si>
  <si>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</si>
  <si>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</si>
  <si>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</si>
  <si>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</si>
  <si>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</si>
  <si>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</si>
  <si>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</si>
  <si>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</si>
  <si>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</si>
  <si>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</si>
  <si>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</si>
  <si>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</si>
  <si>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</si>
  <si>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</si>
  <si>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</si>
  <si>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</si>
  <si>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</si>
  <si>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</si>
  <si>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</si>
  <si>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</si>
  <si>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</si>
  <si>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</si>
  <si>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</si>
  <si>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</si>
  <si>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</si>
  <si>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</si>
  <si>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</si>
  <si>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</si>
  <si>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</si>
  <si>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</si>
  <si>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</si>
  <si>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</si>
  <si>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</si>
  <si>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</si>
  <si>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</si>
  <si>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</si>
  <si>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</si>
  <si>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</si>
  <si>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</si>
  <si>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</si>
  <si>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</si>
  <si>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</si>
  <si>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</si>
  <si>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</si>
  <si>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</si>
  <si>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</si>
  <si>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</si>
  <si>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</si>
  <si>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</si>
  <si>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</si>
  <si>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</si>
  <si>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</si>
  <si>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</si>
  <si>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</si>
  <si>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</si>
  <si>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</si>
  <si>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</si>
  <si>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</si>
  <si>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</si>
  <si>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</si>
  <si>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</si>
  <si>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</si>
  <si>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</si>
  <si>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</si>
  <si>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</si>
  <si>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</si>
  <si>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</si>
  <si>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</si>
  <si>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</si>
  <si>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</si>
  <si>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</si>
  <si>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</si>
  <si>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</si>
  <si>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</si>
  <si>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</si>
  <si>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</si>
  <si>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</si>
  <si>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</si>
  <si>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</si>
  <si>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</si>
  <si>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</si>
  <si>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</si>
  <si>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</si>
  <si>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</si>
  <si>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</si>
  <si>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</si>
  <si>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</si>
  <si>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</si>
  <si>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</si>
  <si>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</si>
  <si>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</si>
  <si>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</si>
  <si>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</si>
  <si>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</si>
  <si>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</si>
  <si>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</si>
  <si>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</si>
  <si>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</si>
  <si>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</si>
  <si>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</si>
  <si>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</si>
  <si>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</si>
  <si>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</si>
  <si>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</si>
  <si>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</si>
  <si>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</si>
  <si>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</si>
  <si>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</si>
  <si>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</si>
  <si>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</si>
  <si>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</si>
  <si>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</si>
  <si>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</si>
  <si>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</si>
  <si>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</si>
  <si>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</si>
  <si>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</si>
  <si>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</si>
  <si>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</si>
  <si>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</si>
  <si>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</si>
  <si>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</si>
  <si>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</si>
  <si>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</si>
  <si>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</si>
  <si>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</si>
  <si>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</si>
  <si>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</si>
  <si>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</si>
  <si>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</si>
  <si>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</si>
  <si>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</si>
  <si>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</si>
  <si>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</si>
  <si>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</si>
  <si>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</si>
  <si>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</si>
  <si>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</si>
  <si>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</si>
  <si>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</si>
  <si>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</si>
  <si>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</si>
  <si>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</si>
  <si>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</si>
  <si>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</si>
  <si>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</si>
  <si>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</si>
  <si>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</si>
  <si>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</si>
  <si>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</si>
  <si>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</si>
  <si>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</si>
  <si>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</si>
  <si>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</si>
  <si>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</si>
  <si>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</si>
  <si>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</si>
  <si>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</si>
  <si>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</si>
  <si>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</si>
  <si>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</si>
  <si>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</si>
  <si>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</si>
  <si>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</si>
  <si>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</si>
  <si>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</si>
  <si>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</si>
  <si>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</si>
  <si>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</si>
  <si>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</si>
  <si>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</si>
  <si>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</si>
  <si>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</si>
  <si>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</si>
  <si>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</si>
  <si>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</si>
  <si>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</si>
  <si>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</si>
  <si>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</si>
  <si>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</si>
  <si>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</si>
  <si>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</si>
  <si>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</si>
  <si>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</si>
  <si>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</si>
  <si>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</si>
  <si>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</si>
  <si>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</si>
  <si>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</si>
  <si>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</si>
  <si>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</si>
  <si>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</si>
  <si>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</si>
  <si>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</si>
  <si>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</si>
  <si>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</si>
  <si>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</si>
  <si>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</si>
  <si>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</si>
  <si>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</si>
  <si>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</si>
  <si>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</si>
  <si>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</si>
  <si>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</si>
  <si>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</si>
  <si>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</si>
  <si>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</si>
  <si>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</si>
  <si>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</si>
  <si>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</si>
  <si>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</si>
  <si>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</si>
  <si>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</si>
  <si>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</si>
  <si>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</si>
  <si>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</si>
  <si>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</si>
  <si>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</si>
  <si>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</si>
  <si>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</si>
  <si>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</si>
  <si>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</si>
  <si>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</si>
  <si>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</si>
  <si>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</si>
  <si>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</si>
  <si>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</si>
  <si>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</si>
  <si>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</si>
  <si>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</si>
  <si>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</si>
  <si>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</si>
  <si>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</si>
  <si>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</si>
  <si>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</si>
  <si>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</si>
  <si>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</si>
  <si>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</si>
  <si>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</si>
  <si>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</si>
  <si>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</si>
  <si>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</si>
  <si>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</si>
  <si>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</si>
  <si>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</si>
  <si>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</si>
  <si>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</si>
  <si>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</si>
  <si>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</si>
  <si>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</si>
  <si>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</si>
  <si>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</si>
  <si>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</si>
  <si>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</si>
  <si>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</si>
  <si>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</si>
  <si>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</si>
  <si>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</si>
  <si>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</si>
  <si>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</si>
  <si>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</si>
  <si>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</si>
  <si>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</si>
  <si>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</si>
  <si>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</si>
  <si>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</si>
  <si>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</si>
  <si>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</si>
  <si>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</si>
  <si>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</si>
  <si>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</si>
  <si>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</si>
  <si>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</si>
  <si>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</si>
  <si>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</si>
  <si>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</si>
  <si>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</si>
  <si>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</si>
  <si>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</si>
  <si>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</si>
  <si>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</si>
  <si>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</si>
  <si>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</si>
  <si>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</si>
  <si>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</si>
  <si>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</si>
  <si>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</si>
  <si>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</si>
  <si>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</si>
  <si>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</si>
  <si>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</si>
  <si>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</si>
  <si>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</si>
  <si>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</si>
  <si>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</si>
  <si>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</si>
  <si>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</si>
  <si>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</si>
  <si>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</si>
  <si>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</si>
  <si>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</si>
  <si>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</si>
  <si>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</si>
  <si>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</si>
  <si>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</si>
  <si>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</si>
  <si>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</si>
  <si>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</si>
  <si>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</si>
  <si>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</si>
  <si>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</si>
  <si>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</si>
  <si>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</si>
  <si>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</si>
  <si>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</si>
  <si>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</si>
  <si>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</si>
  <si>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</si>
  <si>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</si>
  <si>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</si>
  <si>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</si>
  <si>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</si>
  <si>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</si>
  <si>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</si>
  <si>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</si>
  <si>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</si>
  <si>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</si>
  <si>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</si>
  <si>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</si>
  <si>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</si>
  <si>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</si>
  <si>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</si>
  <si>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</si>
  <si>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</si>
  <si>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</si>
  <si>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</si>
  <si>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</si>
  <si>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</si>
  <si>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</si>
  <si>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</si>
  <si>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</si>
  <si>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</si>
  <si>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</si>
  <si>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</si>
  <si>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</si>
  <si>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</si>
  <si>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</si>
  <si>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</si>
  <si>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</si>
  <si>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</si>
  <si>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</si>
  <si>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</si>
  <si>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</si>
  <si>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</si>
  <si>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</si>
  <si>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</si>
  <si>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</si>
  <si>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</si>
  <si>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</si>
  <si>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</si>
  <si>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</si>
  <si>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</si>
  <si>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</si>
  <si>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</si>
  <si>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</si>
  <si>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</si>
  <si>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</si>
  <si>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</si>
  <si>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</si>
  <si>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</si>
  <si>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</si>
  <si>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</si>
  <si>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</si>
  <si>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</si>
  <si>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</si>
  <si>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</si>
  <si>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</si>
  <si>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</si>
  <si>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</si>
  <si>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</si>
  <si>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</si>
  <si>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</si>
  <si>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</si>
  <si>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</si>
  <si>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</si>
  <si>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</si>
  <si>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</si>
  <si>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</si>
  <si>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</si>
  <si>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</si>
  <si>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</si>
  <si>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</si>
  <si>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</si>
  <si>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</si>
  <si>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</si>
  <si>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</si>
  <si>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</si>
  <si>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</si>
  <si>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</si>
  <si>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</si>
  <si>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</si>
  <si>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</si>
  <si>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</si>
  <si>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</si>
  <si>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</si>
  <si>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</si>
  <si>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</si>
  <si>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</si>
  <si>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</si>
  <si>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</si>
  <si>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</si>
  <si>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</si>
  <si>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</si>
  <si>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</si>
  <si>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</si>
  <si>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</si>
  <si>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</si>
  <si>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</si>
  <si>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</si>
  <si>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</si>
  <si>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</si>
  <si>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</si>
  <si>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</si>
  <si>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</si>
  <si>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</si>
  <si>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</si>
  <si>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</si>
  <si>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</si>
  <si>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</si>
  <si>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</si>
  <si>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</si>
  <si>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</si>
  <si>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</si>
  <si>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</si>
  <si>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</si>
  <si>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</si>
  <si>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</si>
  <si>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</si>
  <si>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</si>
  <si>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</si>
  <si>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</si>
  <si>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</si>
  <si>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</si>
  <si>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</si>
  <si>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</si>
  <si>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</si>
  <si>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</si>
  <si>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</si>
  <si>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</si>
  <si>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</si>
  <si>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</si>
  <si>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</si>
  <si>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</si>
  <si>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</si>
  <si>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</si>
  <si>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</si>
  <si>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</si>
  <si>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</si>
  <si>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</si>
  <si>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</si>
  <si>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</si>
  <si>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</si>
  <si>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</si>
  <si>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</si>
  <si>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</si>
  <si>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</si>
  <si>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</si>
  <si>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</si>
  <si>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</si>
  <si>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</si>
  <si>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</si>
  <si>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</si>
  <si>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</si>
  <si>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</si>
  <si>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</si>
  <si>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</si>
  <si>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</si>
  <si>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</si>
  <si>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</si>
  <si>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</si>
  <si>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</si>
  <si>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</si>
  <si>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</si>
  <si>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</si>
  <si>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</si>
  <si>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</si>
  <si>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</si>
  <si>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</si>
  <si>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</si>
  <si>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</si>
  <si>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</si>
  <si>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</si>
  <si>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</si>
  <si>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</si>
  <si>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</si>
  <si>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</si>
  <si>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</si>
  <si>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</si>
  <si>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</si>
  <si>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</si>
  <si>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</si>
  <si>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</si>
  <si>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</si>
  <si>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</si>
  <si>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</si>
  <si>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</si>
  <si>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</si>
  <si>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</si>
  <si>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</si>
  <si>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</si>
  <si>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</si>
  <si>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</si>
  <si>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</si>
  <si>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</si>
  <si>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</si>
  <si>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</si>
  <si>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</si>
  <si>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</si>
  <si>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</si>
  <si>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</si>
  <si>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</si>
  <si>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</si>
  <si>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</si>
  <si>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</si>
  <si>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</si>
  <si>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</si>
  <si>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</si>
  <si>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</si>
  <si>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</si>
  <si>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</si>
  <si>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</si>
  <si>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</si>
  <si>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</si>
  <si>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</si>
  <si>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</si>
  <si>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</si>
  <si>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</si>
  <si>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</si>
  <si>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</si>
  <si>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</si>
  <si>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</si>
  <si>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</si>
  <si>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</si>
  <si>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</si>
  <si>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</si>
  <si>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</si>
  <si>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</si>
  <si>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</si>
  <si>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</si>
  <si>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</si>
  <si>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</si>
  <si>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</si>
  <si>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</si>
  <si>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</si>
  <si>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</si>
  <si>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</si>
  <si>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</si>
  <si>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</si>
  <si>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</si>
  <si>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</si>
  <si>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</si>
  <si>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</si>
  <si>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</si>
  <si>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</si>
  <si>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</si>
  <si>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</si>
  <si>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</si>
  <si>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</si>
  <si>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</si>
  <si>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</si>
  <si>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</si>
  <si>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</si>
  <si>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</si>
  <si>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</si>
  <si>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</si>
  <si>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</si>
  <si>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</si>
  <si>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</si>
  <si>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</si>
  <si>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</si>
  <si>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</si>
  <si>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</si>
  <si>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</si>
  <si>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</si>
  <si>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</si>
  <si>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</si>
  <si>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</si>
  <si>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</si>
  <si>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</si>
  <si>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</si>
  <si>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</si>
  <si>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</si>
  <si>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</si>
  <si>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</si>
  <si>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</si>
  <si>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</si>
  <si>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</si>
  <si>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</si>
  <si>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</si>
  <si>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</si>
  <si>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</si>
  <si>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</si>
  <si>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</si>
  <si>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</si>
  <si>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</si>
  <si>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</si>
  <si>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</si>
  <si>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</si>
  <si>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</si>
  <si>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</si>
  <si>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</si>
  <si>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</si>
  <si>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</si>
  <si>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</si>
  <si>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</si>
  <si>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</si>
  <si>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</si>
  <si>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</si>
  <si>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</si>
  <si>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</si>
  <si>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</si>
  <si>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</si>
  <si>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</si>
  <si>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</si>
  <si>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</si>
  <si>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</si>
  <si>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</si>
  <si>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</si>
  <si>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</si>
  <si>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</si>
  <si>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</si>
  <si>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</si>
  <si>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</si>
  <si>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</si>
  <si>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</si>
  <si>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</si>
  <si>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</si>
  <si>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</si>
  <si>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</si>
  <si>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</si>
  <si>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</si>
  <si>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</si>
  <si>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</si>
  <si>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</si>
  <si>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</si>
  <si>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</si>
  <si>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</si>
  <si>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</si>
  <si>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</si>
  <si>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</si>
  <si>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</si>
  <si>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</si>
  <si>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</si>
  <si>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</si>
  <si>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</si>
  <si>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</si>
  <si>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</si>
  <si>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</si>
  <si>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</si>
  <si>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</si>
  <si>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</si>
  <si>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</si>
  <si>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</si>
  <si>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</si>
  <si>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</si>
  <si>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</si>
  <si>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</si>
  <si>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</si>
  <si>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</si>
  <si>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</si>
  <si>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</si>
  <si>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</si>
  <si>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</si>
  <si>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</si>
  <si>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</si>
  <si>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</si>
  <si>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</si>
  <si>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</si>
  <si>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</si>
  <si>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</si>
  <si>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</si>
  <si>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</si>
  <si>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</si>
  <si>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</si>
  <si>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</si>
  <si>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</si>
  <si>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</si>
  <si>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</si>
  <si>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</si>
  <si>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</si>
  <si>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</si>
  <si>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</si>
  <si>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</si>
  <si>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</si>
  <si>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</si>
  <si>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</si>
  <si>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</si>
  <si>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</si>
  <si>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</si>
  <si>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</si>
  <si>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</si>
  <si>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</si>
  <si>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</si>
  <si>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</si>
  <si>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</si>
  <si>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</si>
  <si>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</si>
  <si>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</si>
  <si>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</si>
  <si>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</si>
  <si>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</si>
  <si>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</si>
  <si>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</si>
  <si>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</si>
  <si>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</si>
  <si>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</si>
  <si>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</si>
  <si>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</si>
  <si>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</si>
  <si>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</si>
  <si>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</si>
  <si>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</si>
  <si>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</si>
  <si>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</si>
  <si>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</si>
  <si>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</si>
  <si>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</si>
  <si>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</si>
  <si>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</si>
  <si>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</si>
  <si>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</si>
  <si>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</si>
  <si>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</si>
  <si>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</si>
  <si>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</si>
  <si>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</si>
  <si>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</si>
  <si>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</si>
  <si>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</si>
  <si>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</si>
  <si>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</si>
  <si>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</si>
  <si>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</si>
  <si>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</si>
  <si>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</si>
  <si>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</si>
  <si>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</si>
  <si>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</si>
  <si>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</si>
  <si>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</si>
  <si>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</si>
  <si>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</si>
  <si>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</si>
  <si>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</si>
  <si>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</si>
  <si>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</si>
  <si>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</si>
  <si>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</si>
  <si>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</si>
  <si>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</si>
  <si>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</si>
  <si>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</si>
  <si>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</si>
  <si>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</si>
  <si>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</si>
  <si>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</si>
  <si>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</si>
  <si>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</si>
  <si>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</si>
  <si>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</si>
  <si>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</si>
  <si>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</si>
  <si>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</si>
  <si>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</si>
  <si>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</si>
  <si>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</si>
  <si>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</si>
  <si>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</si>
  <si>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</si>
  <si>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</si>
  <si>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</si>
  <si>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</si>
  <si>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</si>
  <si>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</si>
  <si>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</si>
  <si>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</si>
  <si>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</si>
  <si>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</si>
  <si>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</si>
  <si>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</si>
  <si>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</si>
  <si>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</si>
  <si>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</si>
  <si>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</si>
  <si>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</si>
  <si>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</si>
  <si>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</si>
  <si>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</si>
  <si>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</si>
  <si>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</si>
  <si>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</si>
  <si>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</si>
  <si>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</si>
  <si>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</si>
  <si>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</si>
  <si>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</si>
  <si>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</si>
  <si>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</si>
  <si>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</si>
  <si>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</si>
  <si>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</si>
  <si>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</si>
  <si>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</si>
  <si>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</si>
  <si>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</si>
  <si>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</si>
  <si>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</si>
  <si>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</si>
  <si>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</si>
  <si>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</si>
  <si>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</si>
  <si>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</si>
  <si>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</si>
  <si>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</si>
  <si>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</si>
  <si>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</si>
  <si>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</si>
  <si>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</si>
  <si>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</si>
  <si>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</si>
  <si>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</si>
  <si>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</si>
  <si>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</si>
  <si>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</si>
  <si>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</si>
  <si>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</si>
  <si>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</si>
  <si>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</si>
  <si>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</si>
  <si>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</si>
  <si>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</si>
  <si>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</si>
  <si>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</si>
  <si>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</si>
  <si>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</si>
  <si>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</si>
  <si>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</si>
  <si>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</si>
  <si>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</si>
  <si>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</si>
  <si>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</si>
  <si>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</si>
  <si>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</si>
  <si>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</si>
  <si>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</si>
  <si>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</si>
  <si>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</si>
  <si>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</si>
  <si>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</si>
  <si>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</si>
  <si>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</si>
  <si>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</si>
  <si>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</si>
  <si>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</si>
  <si>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</si>
  <si>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</si>
  <si>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</si>
  <si>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</si>
  <si>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</si>
  <si>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</si>
  <si>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</si>
  <si>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</si>
  <si>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</si>
  <si>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</si>
  <si>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</si>
  <si>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</si>
  <si>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</si>
  <si>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</si>
  <si>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</si>
  <si>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</si>
  <si>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</si>
  <si>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</si>
  <si>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</si>
  <si>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</si>
  <si>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</si>
  <si>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</si>
  <si>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</si>
  <si>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</si>
  <si>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</si>
  <si>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</si>
  <si>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</si>
  <si>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</si>
  <si>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</si>
  <si>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</si>
  <si>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</si>
  <si>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</si>
  <si>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</si>
  <si>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</si>
  <si>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</si>
  <si>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</si>
  <si>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</si>
  <si>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</si>
  <si>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</si>
  <si>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</si>
  <si>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</si>
  <si>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</si>
  <si>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</si>
  <si>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</si>
  <si>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</si>
  <si>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</si>
  <si>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</si>
  <si>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</si>
  <si>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</si>
  <si>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</si>
  <si>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</si>
  <si>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</si>
  <si>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</si>
  <si>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</si>
  <si>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</si>
  <si>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</si>
  <si>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</si>
  <si>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</si>
  <si>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</si>
  <si>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</si>
  <si>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</si>
  <si>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</si>
  <si>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</si>
  <si>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</si>
  <si>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</si>
  <si>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</si>
  <si>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</si>
  <si>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</si>
  <si>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</si>
  <si>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</si>
  <si>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</si>
  <si>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</si>
  <si>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</si>
  <si>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</si>
  <si>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</si>
  <si>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</si>
  <si>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</si>
  <si>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</si>
  <si>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</si>
  <si>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</si>
  <si>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</si>
  <si>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</si>
  <si>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</si>
  <si>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</si>
  <si>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</si>
  <si>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</si>
  <si>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</si>
  <si>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</si>
  <si>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</si>
  <si>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</si>
  <si>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</si>
  <si>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</si>
  <si>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</si>
  <si>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</si>
  <si>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</si>
  <si>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</si>
  <si>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</si>
  <si>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</si>
  <si>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</si>
  <si>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</si>
  <si>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</si>
  <si>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</si>
  <si>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</si>
  <si>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</si>
  <si>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</si>
  <si>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</si>
  <si>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</si>
  <si>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</si>
  <si>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</si>
  <si>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</si>
  <si>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</si>
  <si>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</si>
  <si>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</si>
  <si>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</si>
  <si>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</si>
  <si>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</si>
  <si>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</si>
  <si>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</si>
  <si>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</si>
  <si>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</si>
  <si>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</si>
  <si>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</si>
  <si>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</si>
  <si>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</si>
  <si>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</si>
  <si>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</si>
  <si>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</si>
  <si>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</si>
  <si>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</si>
  <si>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</si>
  <si>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</si>
  <si>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</si>
  <si>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</si>
  <si>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</si>
  <si>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</si>
  <si>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</si>
  <si>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</si>
  <si>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</si>
  <si>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</si>
  <si>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</si>
  <si>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</si>
  <si>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</si>
  <si>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</si>
  <si>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</si>
  <si>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</si>
  <si>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</si>
  <si>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</si>
  <si>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</si>
  <si>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</si>
  <si>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</si>
  <si>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</si>
  <si>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</si>
  <si>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</si>
  <si>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</si>
  <si>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</si>
  <si>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</si>
  <si>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</si>
  <si>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</si>
  <si>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</si>
  <si>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</si>
  <si>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</si>
  <si>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</si>
  <si>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</si>
  <si>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</si>
  <si>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</si>
  <si>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</si>
  <si>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</si>
  <si>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</si>
  <si>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</si>
  <si>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</si>
  <si>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</si>
  <si>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</si>
  <si>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</si>
  <si>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</si>
  <si>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</si>
  <si>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</si>
  <si>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</si>
  <si>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</si>
  <si>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</si>
  <si>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</si>
  <si>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</si>
  <si>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</si>
  <si>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</si>
  <si>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</si>
  <si>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</si>
  <si>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</si>
  <si>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</si>
  <si>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</si>
  <si>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</si>
  <si>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</si>
  <si>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</si>
  <si>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</si>
  <si>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</si>
  <si>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</si>
  <si>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</si>
  <si>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</si>
  <si>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</si>
  <si>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</si>
  <si>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</si>
  <si>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</si>
  <si>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</si>
  <si>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</si>
  <si>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</si>
  <si>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</si>
  <si>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</si>
  <si>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</si>
  <si>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</si>
  <si>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</si>
  <si>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</si>
  <si>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</si>
  <si>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</si>
  <si>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</si>
  <si>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</si>
  <si>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</si>
  <si>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</si>
  <si>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</si>
  <si>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</si>
  <si>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</si>
  <si>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</si>
  <si>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</si>
  <si>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</si>
  <si>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</si>
  <si>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</si>
  <si>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</si>
  <si>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</si>
  <si>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</si>
  <si>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</si>
  <si>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</si>
  <si>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</si>
  <si>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</si>
  <si>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</si>
  <si>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</si>
  <si>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</si>
  <si>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</si>
  <si>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</si>
  <si>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</si>
  <si>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</si>
  <si>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</si>
  <si>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</si>
  <si>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</si>
  <si>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</si>
  <si>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</si>
  <si>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</si>
  <si>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</si>
  <si>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</si>
  <si>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</si>
  <si>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</si>
  <si>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</si>
  <si>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</si>
  <si>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</si>
  <si>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</si>
  <si>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</si>
  <si>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</si>
  <si>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</si>
  <si>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</si>
  <si>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</si>
  <si>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</si>
  <si>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</si>
  <si>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</si>
  <si>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</si>
  <si>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</si>
  <si>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</si>
  <si>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</si>
  <si>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</si>
  <si>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</si>
  <si>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</si>
  <si>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</si>
  <si>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</si>
  <si>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</si>
  <si>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</si>
  <si>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</si>
  <si>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</si>
  <si>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</si>
  <si>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</si>
  <si>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</si>
  <si>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</si>
  <si>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</si>
  <si>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</si>
  <si>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</si>
  <si>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</si>
  <si>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</si>
  <si>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</si>
  <si>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</si>
  <si>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</si>
  <si>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</si>
  <si>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</si>
  <si>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</si>
  <si>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</si>
  <si>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</si>
  <si>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</si>
  <si>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</si>
  <si>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</si>
  <si>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</si>
  <si>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</si>
  <si>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</si>
  <si>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</si>
  <si>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</si>
  <si>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</si>
  <si>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</si>
  <si>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</si>
  <si>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</si>
  <si>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</si>
  <si>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</si>
  <si>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</si>
  <si>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</si>
  <si>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</si>
  <si>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</si>
  <si>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</si>
  <si>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</si>
  <si>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</si>
  <si>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</si>
  <si>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</si>
  <si>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</si>
  <si>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</si>
  <si>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</si>
  <si>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</si>
  <si>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</si>
  <si>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</si>
  <si>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</si>
  <si>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</si>
  <si>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</si>
  <si>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</si>
  <si>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</si>
  <si>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</si>
  <si>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</si>
  <si>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</si>
  <si>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</si>
  <si>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</si>
  <si>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</si>
  <si>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</si>
  <si>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</si>
  <si>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</si>
  <si>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</si>
  <si>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</si>
  <si>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</si>
  <si>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</si>
  <si>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</si>
  <si>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</si>
  <si>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</si>
  <si>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</si>
  <si>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</si>
  <si>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</si>
  <si>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</si>
  <si>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</si>
  <si>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</si>
  <si>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</si>
  <si>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</si>
  <si>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</si>
  <si>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</si>
  <si>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</si>
  <si>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</si>
  <si>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</si>
  <si>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</si>
  <si>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</si>
  <si>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</si>
  <si>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</si>
  <si>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</si>
  <si>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</si>
  <si>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</si>
  <si>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</si>
  <si>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</si>
  <si>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</si>
  <si>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</si>
  <si>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</si>
  <si>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</si>
  <si>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</si>
  <si>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</si>
  <si>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</si>
  <si>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</si>
  <si>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</si>
  <si>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</si>
  <si>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</si>
  <si>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</si>
  <si>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</si>
  <si>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</si>
  <si>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</si>
  <si>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</si>
  <si>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</si>
  <si>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</si>
  <si>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</si>
  <si>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</si>
  <si>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</si>
  <si>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</si>
  <si>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</si>
  <si>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</si>
  <si>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</si>
  <si>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</si>
  <si>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</si>
  <si>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</si>
  <si>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</si>
  <si>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</si>
  <si>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</si>
  <si>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</si>
  <si>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</si>
  <si>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</si>
  <si>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</si>
  <si>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</si>
  <si>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</si>
  <si>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</si>
  <si>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</si>
  <si>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</si>
  <si>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</si>
  <si>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</si>
  <si>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</si>
  <si>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</si>
  <si>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</si>
  <si>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</si>
  <si>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</si>
  <si>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</si>
  <si>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</si>
  <si>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</si>
  <si>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</si>
  <si>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</si>
  <si>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</si>
  <si>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</si>
  <si>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</si>
  <si>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</si>
  <si>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</si>
  <si>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</si>
  <si>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</si>
  <si>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</si>
  <si>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</si>
  <si>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</si>
  <si>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</si>
  <si>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</si>
  <si>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</si>
  <si>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</si>
  <si>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</si>
  <si>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</si>
  <si>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</si>
  <si>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</si>
  <si>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</si>
  <si>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</si>
  <si>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</si>
  <si>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</si>
  <si>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</si>
  <si>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</si>
  <si>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</si>
  <si>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</si>
  <si>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</si>
  <si>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</si>
  <si>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</si>
  <si>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</si>
  <si>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</si>
  <si>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</si>
  <si>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</si>
  <si>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</si>
  <si>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</si>
  <si>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</si>
  <si>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</si>
  <si>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</si>
  <si>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</si>
  <si>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</si>
  <si>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</si>
  <si>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</si>
  <si>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</si>
  <si>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</si>
  <si>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</si>
  <si>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</si>
  <si>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</si>
  <si>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</si>
  <si>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</si>
  <si>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</si>
  <si>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</si>
  <si>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</si>
  <si>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</si>
  <si>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</si>
  <si>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</si>
  <si>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</si>
  <si>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</si>
  <si>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</si>
  <si>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</si>
  <si>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</si>
  <si>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</si>
  <si>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</si>
  <si>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</si>
  <si>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</si>
  <si>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</si>
  <si>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</si>
  <si>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</si>
  <si>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</si>
  <si>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</si>
  <si>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</si>
  <si>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</si>
  <si>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</si>
  <si>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</si>
  <si>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</si>
  <si>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</si>
  <si>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</si>
  <si>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</si>
  <si>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</si>
  <si>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</si>
  <si>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</si>
  <si>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</si>
  <si>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</si>
  <si>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</si>
  <si>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</si>
  <si>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</si>
  <si>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</si>
  <si>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</si>
  <si>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</si>
  <si>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</si>
  <si>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</si>
  <si>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</si>
  <si>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</si>
  <si>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</si>
  <si>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</si>
  <si>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</si>
  <si>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</si>
  <si>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</si>
  <si>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</si>
  <si>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</si>
  <si>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</si>
  <si>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</si>
  <si>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</si>
  <si>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</si>
  <si>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</si>
  <si>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</si>
  <si>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</si>
  <si>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</si>
  <si>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</si>
  <si>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</si>
  <si>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</si>
  <si>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</si>
  <si>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</si>
  <si>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</si>
  <si>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</si>
  <si>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</si>
  <si>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</si>
  <si>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</si>
  <si>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</si>
  <si>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</si>
  <si>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</si>
  <si>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</si>
  <si>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</si>
  <si>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</si>
  <si>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</si>
  <si>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</si>
  <si>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</si>
  <si>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</si>
  <si>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</si>
  <si>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</si>
  <si>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</si>
  <si>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</si>
  <si>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</si>
  <si>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</si>
  <si>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</si>
  <si>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</si>
  <si>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</si>
  <si>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</si>
  <si>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</si>
  <si>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</si>
  <si>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</si>
  <si>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</si>
  <si>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</si>
  <si>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</si>
  <si>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</si>
  <si>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</si>
  <si>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</si>
  <si>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</si>
  <si>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</si>
  <si>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</si>
  <si>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</si>
  <si>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</si>
  <si>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</si>
  <si>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</si>
  <si>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</si>
  <si>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</si>
  <si>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</si>
  <si>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</si>
  <si>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</si>
  <si>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</si>
  <si>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</si>
  <si>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</si>
  <si>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</si>
  <si>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</si>
  <si>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</si>
  <si>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</si>
  <si>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</si>
  <si>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</si>
  <si>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</si>
  <si>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</si>
  <si>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</si>
  <si>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</si>
  <si>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</si>
  <si>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</si>
  <si>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</si>
  <si>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</si>
  <si>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</si>
  <si>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</si>
  <si>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</si>
  <si>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</si>
  <si>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</si>
  <si>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</si>
  <si>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</si>
  <si>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</si>
  <si>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</si>
  <si>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</si>
  <si>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</si>
  <si>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</si>
  <si>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</si>
  <si>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</si>
  <si>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</si>
  <si>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</si>
  <si>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</si>
  <si>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</si>
  <si>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</si>
  <si>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</si>
  <si>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</si>
  <si>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</si>
  <si>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</si>
  <si>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</si>
  <si>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</si>
  <si>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</si>
  <si>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</si>
  <si>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</si>
  <si>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</si>
  <si>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</si>
  <si>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</si>
  <si>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</si>
  <si>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</si>
  <si>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</si>
  <si>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</si>
  <si>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</si>
  <si>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</si>
  <si>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</si>
  <si>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</si>
  <si>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</si>
  <si>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</si>
  <si>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</si>
  <si>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</si>
  <si>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</si>
  <si>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</si>
  <si>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</si>
  <si>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</si>
  <si>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</si>
  <si>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</si>
  <si>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</si>
  <si>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</si>
  <si>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</si>
  <si>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</si>
  <si>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</si>
  <si>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</si>
  <si>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</si>
  <si>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</si>
  <si>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</si>
  <si>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</si>
  <si>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</si>
  <si>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</si>
  <si>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</si>
  <si>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</si>
  <si>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</si>
  <si>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</si>
  <si>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</si>
  <si>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</si>
  <si>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</si>
  <si>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</si>
  <si>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</si>
  <si>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</si>
  <si>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</si>
  <si>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</si>
  <si>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</si>
  <si>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</si>
  <si>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</si>
  <si>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</si>
  <si>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</si>
  <si>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</si>
  <si>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</si>
  <si>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</si>
  <si>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</si>
  <si>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</si>
  <si>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</si>
  <si>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</si>
  <si>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</si>
  <si>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</si>
  <si>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</si>
  <si>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</si>
  <si>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</si>
  <si>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</si>
  <si>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</si>
  <si>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</si>
  <si>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</si>
  <si>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</si>
  <si>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</si>
  <si>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</si>
  <si>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</si>
  <si>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</si>
  <si>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</si>
  <si>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</si>
  <si>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</si>
  <si>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</si>
  <si>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</si>
  <si>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</si>
  <si>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</si>
  <si>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</si>
  <si>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</si>
  <si>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</si>
  <si>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</si>
  <si>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</si>
  <si>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</si>
  <si>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</si>
  <si>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</si>
  <si>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</si>
  <si>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</si>
  <si>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</si>
  <si>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</si>
  <si>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</si>
  <si>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</si>
  <si>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</si>
  <si>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</si>
  <si>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</si>
  <si>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</si>
  <si>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</si>
  <si>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</si>
  <si>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</si>
  <si>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</si>
  <si>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</si>
  <si>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</si>
  <si>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</si>
  <si>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</si>
  <si>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</si>
  <si>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</si>
  <si>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</si>
  <si>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</si>
  <si>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</si>
  <si>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</si>
  <si>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</si>
  <si>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</si>
  <si>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</si>
  <si>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</si>
  <si>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</si>
  <si>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</si>
  <si>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</si>
  <si>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</si>
  <si>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</si>
  <si>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</si>
  <si>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</si>
  <si>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</si>
  <si>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</si>
  <si>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</si>
  <si>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</si>
  <si>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</si>
  <si>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</si>
  <si>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</si>
  <si>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</si>
  <si>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</si>
  <si>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</si>
  <si>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</si>
  <si>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</si>
  <si>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</si>
  <si>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</si>
  <si>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</si>
  <si>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</si>
  <si>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</si>
  <si>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</si>
  <si>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</si>
  <si>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</si>
  <si>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</si>
  <si>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</si>
  <si>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</si>
  <si>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</si>
  <si>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</si>
  <si>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</si>
  <si>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</si>
  <si>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</si>
  <si>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</si>
  <si>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</si>
  <si>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</si>
  <si>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</si>
  <si>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</si>
  <si>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</si>
  <si>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</si>
  <si>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</si>
  <si>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</si>
  <si>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</si>
  <si>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</si>
  <si>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</si>
  <si>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</si>
  <si>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</si>
  <si>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</si>
  <si>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</si>
  <si>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</si>
  <si>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</si>
  <si>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</si>
  <si>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</si>
  <si>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</si>
  <si>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</si>
  <si>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</si>
  <si>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</si>
  <si>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</si>
  <si>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</si>
  <si>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</si>
  <si>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</si>
  <si>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</si>
  <si>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</si>
  <si>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</si>
  <si>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</si>
  <si>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</si>
  <si>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</si>
  <si>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</si>
  <si>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</si>
  <si>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</si>
  <si>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</si>
  <si>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</si>
  <si>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</si>
  <si>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</si>
  <si>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</si>
  <si>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</si>
  <si>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</si>
  <si>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</si>
  <si>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</si>
  <si>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</si>
  <si>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</si>
  <si>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</si>
  <si>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</si>
  <si>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</si>
  <si>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</si>
  <si>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</si>
  <si>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</si>
  <si>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</si>
  <si>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</si>
  <si>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</si>
  <si>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</si>
  <si>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</si>
  <si>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</si>
  <si>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</si>
  <si>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</si>
  <si>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</si>
  <si>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</si>
  <si>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</si>
  <si>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</si>
  <si>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</si>
  <si>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</si>
  <si>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</si>
  <si>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</si>
  <si>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</si>
  <si>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</si>
  <si>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</si>
  <si>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</si>
  <si>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</si>
  <si>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</si>
  <si>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</si>
  <si>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</si>
  <si>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</si>
  <si>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</si>
  <si>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</si>
  <si>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</si>
  <si>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</si>
  <si>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</si>
  <si>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</si>
  <si>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</si>
  <si>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</si>
  <si>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</si>
  <si>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</si>
  <si>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</si>
  <si>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</si>
  <si>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</si>
  <si>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</si>
  <si>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</si>
  <si>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</si>
  <si>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</si>
  <si>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</si>
  <si>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</si>
  <si>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</si>
  <si>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</si>
  <si>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</si>
  <si>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</si>
  <si>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</si>
  <si>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</si>
  <si>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</si>
  <si>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</si>
  <si>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</si>
  <si>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</si>
  <si>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</si>
  <si>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</si>
  <si>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</si>
  <si>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</si>
  <si>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</si>
  <si>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</si>
  <si>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</si>
  <si>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</si>
  <si>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</si>
  <si>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</si>
  <si>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</si>
  <si>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</si>
  <si>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</si>
  <si>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</si>
  <si>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</si>
  <si>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</si>
  <si>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</si>
  <si>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</si>
  <si>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</si>
  <si>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</si>
  <si>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</si>
  <si>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</si>
  <si>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</si>
  <si>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</si>
  <si>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</si>
  <si>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</si>
  <si>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</si>
  <si>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</si>
  <si>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</si>
  <si>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</si>
  <si>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</si>
  <si>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</si>
  <si>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</si>
  <si>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</si>
  <si>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</si>
  <si>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</si>
  <si>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</si>
  <si>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</si>
  <si>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</si>
  <si>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</si>
  <si>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</si>
  <si>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</si>
  <si>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</si>
  <si>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</si>
  <si>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</si>
  <si>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</si>
  <si>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</si>
  <si>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</si>
  <si>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</si>
  <si>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</si>
  <si>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</si>
  <si>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</si>
  <si>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</si>
  <si>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</si>
  <si>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</si>
  <si>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</si>
  <si>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</si>
  <si>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</si>
  <si>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</si>
  <si>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</si>
  <si>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</si>
  <si>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</si>
  <si>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</si>
  <si>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</si>
  <si>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</si>
  <si>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</si>
  <si>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</si>
  <si>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</si>
  <si>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</si>
  <si>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</si>
  <si>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</si>
  <si>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</si>
  <si>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</si>
  <si>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</si>
  <si>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</si>
  <si>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</si>
  <si>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</si>
  <si>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</si>
  <si>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</si>
  <si>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</si>
  <si>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</si>
  <si>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</si>
  <si>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</si>
  <si>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</si>
  <si>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</si>
  <si>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</si>
  <si>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</si>
  <si>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</si>
  <si>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</si>
  <si>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</si>
  <si>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</si>
  <si>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</si>
  <si>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</si>
  <si>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</si>
  <si>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</si>
  <si>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</si>
  <si>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</si>
  <si>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</si>
  <si>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</si>
  <si>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</si>
  <si>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</si>
  <si>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</si>
  <si>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</si>
  <si>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</si>
  <si>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</si>
  <si>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</si>
  <si>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</si>
  <si>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</si>
  <si>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</si>
  <si>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</si>
  <si>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</si>
  <si>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</si>
  <si>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</si>
  <si>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</si>
  <si>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</si>
  <si>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</si>
  <si>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</si>
  <si>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</si>
  <si>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</si>
  <si>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</si>
  <si>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</si>
  <si>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</si>
  <si>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</si>
  <si>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</si>
  <si>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</si>
  <si>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</si>
  <si>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</si>
  <si>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</si>
  <si>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</si>
  <si>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</si>
  <si>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</si>
  <si>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</si>
  <si>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</si>
  <si>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</si>
  <si>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</si>
  <si>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</si>
  <si>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</si>
  <si>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</si>
  <si>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</si>
  <si>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</si>
  <si>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</si>
  <si>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</si>
  <si>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</si>
  <si>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</si>
  <si>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</si>
  <si>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</si>
  <si>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</si>
  <si>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</si>
  <si>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</si>
  <si>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</si>
  <si>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</si>
  <si>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</si>
  <si>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</si>
  <si>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</si>
  <si>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</si>
  <si>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</si>
  <si>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</si>
  <si>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</si>
  <si>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</si>
  <si>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</si>
  <si>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</si>
  <si>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</si>
  <si>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</si>
  <si>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</si>
  <si>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</si>
  <si>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</si>
  <si>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</si>
  <si>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</si>
  <si>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</si>
  <si>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</si>
  <si>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</si>
  <si>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</si>
  <si>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</si>
  <si>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</si>
  <si>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</si>
  <si>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</si>
  <si>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</si>
  <si>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</si>
  <si>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</si>
  <si>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</si>
  <si>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</si>
  <si>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</si>
  <si>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</si>
  <si>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</si>
  <si>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</si>
  <si>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</si>
  <si>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</si>
  <si>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</si>
  <si>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</si>
  <si>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</si>
  <si>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</si>
  <si>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</si>
  <si>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</si>
  <si>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</si>
  <si>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</si>
  <si>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</si>
  <si>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</si>
  <si>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</si>
  <si>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</si>
  <si>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</si>
  <si>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</si>
  <si>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</si>
  <si>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</si>
  <si>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</si>
  <si>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</si>
  <si>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</si>
  <si>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</si>
  <si>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</si>
  <si>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</si>
  <si>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</si>
  <si>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</si>
  <si>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</si>
  <si>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</si>
  <si>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</si>
  <si>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</si>
  <si>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</si>
  <si>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</si>
  <si>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</si>
  <si>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</si>
  <si>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</si>
  <si>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</si>
  <si>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</si>
  <si>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</si>
  <si>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</si>
  <si>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</si>
  <si>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</si>
  <si>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</si>
  <si>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</si>
  <si>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</si>
  <si>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</si>
  <si>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</si>
  <si>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</si>
  <si>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</si>
  <si>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</si>
  <si>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</si>
  <si>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</si>
  <si>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</si>
  <si>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</si>
  <si>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</si>
  <si>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</si>
  <si>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</si>
  <si>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</si>
  <si>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</si>
  <si>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</si>
  <si>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</si>
  <si>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</si>
  <si>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</si>
  <si>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</si>
  <si>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</si>
  <si>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</si>
  <si>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</si>
  <si>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</si>
  <si>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</si>
  <si>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</si>
  <si>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</si>
  <si>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</si>
  <si>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</si>
  <si>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</si>
  <si>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</si>
  <si>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</si>
  <si>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</si>
  <si>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</si>
  <si>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</si>
  <si>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</si>
  <si>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</si>
  <si>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</si>
  <si>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</si>
  <si>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</si>
  <si>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</si>
  <si>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</si>
  <si>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</si>
  <si>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</si>
  <si>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</si>
  <si>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</si>
  <si>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</si>
  <si>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</si>
  <si>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</si>
  <si>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</si>
  <si>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</si>
  <si>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</si>
  <si>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</si>
  <si>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</si>
  <si>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</si>
  <si>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</si>
  <si>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</si>
  <si>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</si>
  <si>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</si>
  <si>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</si>
  <si>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</si>
  <si>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</si>
  <si>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</si>
  <si>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</si>
  <si>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</si>
  <si>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</si>
  <si>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</si>
  <si>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</si>
  <si>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</si>
  <si>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</si>
  <si>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</si>
  <si>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</si>
  <si>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</si>
  <si>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</si>
  <si>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</si>
  <si>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</si>
  <si>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</si>
  <si>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</si>
  <si>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</si>
  <si>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</si>
  <si>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</si>
  <si>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</si>
  <si>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</si>
  <si>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</si>
  <si>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</si>
  <si>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</si>
  <si>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</si>
  <si>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</si>
  <si>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</si>
  <si>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</si>
  <si>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</si>
  <si>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</si>
  <si>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</si>
  <si>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</si>
  <si>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</si>
  <si>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</si>
  <si>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</si>
  <si>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</si>
  <si>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</si>
  <si>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</si>
  <si>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</si>
  <si>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</si>
  <si>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</si>
  <si>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</si>
  <si>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</si>
  <si>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</si>
  <si>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</si>
  <si>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</si>
  <si>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</si>
  <si>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</si>
  <si>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</si>
  <si>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</si>
  <si>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</si>
  <si>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</si>
  <si>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</si>
  <si>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</si>
  <si>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</si>
  <si>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</si>
  <si>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</si>
  <si>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</si>
  <si>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</si>
  <si>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</si>
  <si>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</si>
  <si>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</si>
  <si>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</si>
  <si>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</si>
  <si>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</si>
  <si>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</si>
  <si>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</si>
  <si>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</si>
  <si>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</si>
  <si>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</si>
  <si>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</si>
  <si>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</si>
  <si>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</si>
  <si>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</si>
  <si>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</si>
  <si>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</si>
  <si>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</si>
  <si>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</si>
  <si>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</si>
  <si>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</si>
  <si>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</si>
  <si>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</si>
  <si>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</si>
  <si>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</si>
  <si>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</si>
  <si>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</si>
  <si>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</si>
  <si>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</si>
  <si>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</si>
  <si>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</si>
  <si>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</si>
  <si>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</si>
  <si>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</si>
  <si>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</si>
  <si>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</si>
  <si>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</si>
  <si>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</si>
  <si>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</si>
  <si>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</si>
  <si>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</si>
  <si>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</si>
  <si>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</si>
  <si>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</si>
  <si>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</si>
  <si>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</si>
  <si>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</si>
  <si>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</si>
  <si>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</si>
  <si>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</si>
  <si>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</si>
  <si>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</si>
  <si>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</si>
  <si>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</si>
  <si>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</si>
  <si>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</si>
  <si>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</si>
  <si>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</si>
  <si>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</si>
  <si>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</si>
  <si>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</si>
  <si>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</si>
  <si>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</si>
  <si>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</si>
  <si>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</si>
  <si>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</si>
  <si>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</si>
  <si>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</si>
  <si>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</si>
  <si>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</si>
  <si>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</si>
  <si>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</si>
  <si>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</si>
  <si>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</si>
  <si>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</si>
  <si>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</si>
  <si>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</si>
  <si>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</si>
  <si>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</si>
  <si>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</si>
  <si>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</si>
  <si>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</si>
  <si>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</si>
  <si>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</si>
  <si>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</si>
  <si>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</si>
  <si>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</si>
  <si>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</si>
  <si>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</si>
  <si>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</si>
  <si>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</si>
  <si>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</si>
  <si>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</si>
  <si>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</si>
  <si>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</si>
  <si>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</si>
  <si>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</si>
  <si>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</si>
  <si>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</si>
  <si>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</si>
  <si>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</si>
  <si>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</si>
  <si>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</si>
  <si>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</si>
  <si>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</si>
  <si>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</si>
  <si>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</si>
  <si>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</si>
  <si>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</si>
  <si>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</si>
  <si>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</si>
  <si>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</si>
  <si>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</si>
  <si>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</si>
  <si>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</si>
  <si>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</si>
  <si>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</si>
  <si>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</si>
  <si>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</si>
  <si>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</si>
  <si>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</si>
  <si>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</si>
  <si>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</si>
  <si>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</si>
  <si>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</si>
  <si>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</si>
  <si>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</si>
  <si>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</si>
  <si>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</si>
  <si>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</si>
  <si>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</si>
  <si>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</si>
  <si>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</si>
  <si>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</si>
  <si>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</si>
  <si>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</si>
  <si>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</si>
  <si>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</si>
  <si>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</si>
  <si>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</si>
  <si>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</si>
  <si>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</si>
  <si>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</si>
  <si>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</si>
  <si>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</si>
  <si>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</si>
  <si>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</si>
  <si>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</si>
  <si>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</si>
  <si>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</si>
  <si>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</si>
  <si>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</si>
  <si>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</si>
  <si>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</si>
  <si>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</si>
  <si>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</si>
  <si>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</si>
  <si>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</si>
  <si>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</si>
  <si>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</si>
  <si>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</si>
  <si>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</si>
  <si>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</si>
  <si>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</si>
  <si>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</si>
  <si>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</si>
  <si>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</si>
  <si>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</si>
  <si>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</si>
  <si>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</si>
  <si>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</si>
  <si>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</si>
  <si>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</si>
  <si>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</si>
  <si>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</si>
  <si>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</si>
  <si>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</si>
  <si>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</si>
  <si>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</si>
  <si>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</si>
  <si>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</si>
  <si>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</si>
  <si>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</si>
  <si>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</si>
  <si>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</si>
  <si>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</si>
  <si>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</si>
  <si>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</si>
  <si>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</si>
  <si>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</si>
  <si>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</si>
  <si>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</si>
  <si>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</si>
  <si>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</si>
  <si>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</si>
  <si>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</si>
  <si>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</si>
  <si>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</si>
  <si>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</si>
  <si>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</si>
  <si>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</si>
  <si>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</si>
  <si>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</si>
  <si>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</si>
  <si>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</si>
  <si>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</si>
  <si>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</si>
  <si>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</si>
  <si>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</si>
  <si>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</si>
  <si>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</si>
  <si>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</si>
  <si>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</si>
  <si>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</si>
  <si>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</si>
  <si>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</si>
  <si>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</si>
  <si>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</si>
  <si>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</si>
  <si>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</si>
  <si>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</si>
  <si>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</si>
  <si>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</si>
  <si>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</si>
  <si>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</si>
  <si>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</si>
  <si>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</si>
  <si>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</si>
  <si>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</si>
  <si>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</si>
  <si>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</si>
  <si>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</si>
  <si>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</si>
  <si>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</si>
  <si>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</si>
  <si>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</si>
  <si>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</si>
  <si>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</si>
  <si>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</si>
  <si>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</si>
  <si>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</si>
  <si>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</si>
  <si>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</si>
  <si>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</si>
  <si>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</si>
  <si>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</si>
  <si>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</si>
  <si>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</si>
  <si>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</si>
  <si>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</si>
  <si>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</si>
  <si>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</si>
  <si>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</si>
  <si>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</si>
  <si>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</si>
  <si>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</si>
  <si>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</si>
  <si>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</si>
  <si>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</si>
  <si>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</si>
  <si>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</si>
  <si>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</si>
  <si>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</si>
  <si>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</si>
  <si>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</si>
  <si>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</si>
  <si>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</si>
  <si>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</si>
  <si>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</si>
  <si>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</si>
  <si>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</si>
  <si>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</si>
  <si>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</si>
  <si>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</si>
  <si>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</si>
  <si>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</si>
  <si>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</si>
  <si>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</si>
  <si>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</si>
  <si>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</si>
  <si>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</si>
  <si>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</si>
  <si>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</si>
  <si>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</si>
  <si>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</si>
  <si>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</si>
  <si>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</si>
  <si>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</si>
  <si>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</si>
  <si>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</si>
  <si>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</si>
  <si>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</si>
  <si>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</si>
  <si>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</si>
  <si>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</si>
  <si>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</si>
  <si>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</si>
  <si>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</si>
  <si>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</si>
  <si>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</si>
  <si>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</si>
  <si>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</si>
  <si>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</si>
  <si>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</si>
  <si>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</si>
  <si>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</si>
  <si>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</si>
  <si>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</si>
  <si>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</si>
  <si>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</si>
  <si>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</si>
  <si>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</si>
  <si>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</si>
  <si>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</si>
  <si>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</si>
  <si>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</si>
  <si>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</si>
  <si>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</si>
  <si>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</si>
  <si>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</si>
  <si>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</si>
  <si>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</si>
  <si>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</si>
  <si>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</si>
  <si>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</si>
  <si>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</si>
  <si>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</si>
  <si>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</si>
  <si>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</si>
  <si>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</si>
  <si>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</si>
  <si>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</si>
  <si>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</si>
  <si>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</si>
  <si>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</si>
  <si>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</si>
  <si>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</si>
  <si>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</si>
  <si>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</si>
  <si>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</si>
  <si>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</si>
  <si>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</si>
  <si>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</si>
  <si>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</si>
  <si>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</si>
  <si>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</si>
  <si>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</si>
  <si>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</si>
  <si>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</si>
  <si>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</si>
  <si>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</si>
  <si>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</si>
  <si>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</si>
  <si>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</si>
  <si>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</si>
  <si>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</si>
  <si>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</si>
  <si>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</si>
  <si>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</si>
  <si>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</si>
  <si>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</si>
  <si>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</si>
  <si>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</si>
  <si>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</si>
  <si>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</si>
  <si>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</si>
  <si>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</si>
  <si>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</si>
  <si>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</si>
  <si>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</si>
  <si>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</si>
  <si>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</si>
  <si>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</si>
  <si>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</si>
  <si>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</si>
  <si>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</si>
  <si>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</si>
  <si>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</si>
  <si>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</si>
  <si>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</si>
  <si>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</si>
  <si>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</si>
  <si>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</si>
  <si>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</si>
  <si>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</si>
  <si>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</si>
  <si>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</si>
  <si>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</si>
  <si>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</si>
  <si>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</si>
  <si>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</si>
  <si>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</si>
  <si>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</si>
  <si>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</si>
  <si>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</si>
  <si>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</si>
  <si>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</si>
  <si>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</si>
  <si>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</si>
  <si>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</si>
  <si>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</si>
  <si>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</si>
  <si>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</si>
  <si>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</si>
  <si>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</si>
  <si>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</si>
  <si>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</si>
  <si>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</si>
  <si>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</si>
  <si>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</si>
  <si>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</si>
  <si>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</si>
  <si>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</si>
  <si>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</si>
  <si>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</si>
  <si>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</si>
  <si>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</si>
  <si>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</si>
  <si>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</si>
  <si>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</si>
  <si>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</si>
  <si>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</si>
  <si>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</si>
  <si>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</si>
  <si>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</si>
  <si>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</si>
  <si>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</si>
  <si>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</si>
  <si>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</si>
  <si>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</si>
  <si>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</si>
  <si>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</si>
  <si>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</si>
  <si>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</si>
  <si>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</si>
  <si>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</si>
  <si>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</si>
  <si>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</si>
  <si>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</si>
  <si>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</si>
  <si>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</si>
  <si>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</si>
  <si>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</si>
  <si>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</si>
  <si>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</si>
  <si>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</si>
  <si>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</si>
  <si>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</si>
  <si>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</si>
  <si>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</si>
  <si>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</si>
  <si>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</si>
  <si>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</si>
  <si>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</si>
  <si>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</si>
  <si>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</si>
  <si>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</si>
  <si>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</si>
  <si>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</si>
  <si>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</si>
  <si>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</si>
  <si>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</si>
  <si>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</si>
  <si>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</si>
  <si>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</si>
  <si>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</si>
  <si>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</si>
  <si>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</si>
  <si>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</si>
  <si>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</si>
  <si>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</si>
  <si>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</si>
  <si>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</si>
  <si>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</si>
  <si>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</si>
  <si>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</si>
  <si>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</si>
  <si>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</si>
  <si>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</si>
  <si>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</si>
  <si>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</si>
  <si>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</si>
  <si>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</si>
  <si>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</si>
  <si>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</si>
  <si>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</si>
  <si>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</si>
  <si>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</si>
  <si>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</si>
  <si>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</si>
  <si>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</si>
  <si>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</si>
  <si>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</si>
  <si>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</si>
  <si>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</si>
  <si>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</si>
  <si>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</si>
  <si>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</si>
  <si>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</si>
  <si>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</si>
  <si>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</si>
  <si>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</si>
  <si>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</si>
  <si>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</si>
  <si>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</si>
  <si>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</si>
  <si>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</si>
  <si>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</si>
  <si>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</si>
  <si>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</si>
  <si>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</si>
  <si>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</si>
  <si>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</si>
  <si>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</si>
  <si>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</si>
  <si>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</si>
  <si>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</si>
  <si>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</si>
  <si>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</si>
  <si>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</si>
  <si>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</si>
  <si>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</si>
  <si>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</si>
  <si>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</si>
  <si>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</si>
  <si>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</si>
  <si>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</si>
  <si>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</si>
  <si>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</si>
  <si>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</si>
  <si>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</si>
  <si>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</si>
  <si>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</si>
  <si>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</si>
  <si>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</si>
  <si>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</si>
  <si>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</si>
  <si>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</si>
  <si>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</si>
  <si>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</si>
  <si>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</si>
  <si>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</si>
  <si>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</si>
  <si>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</si>
  <si>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</si>
  <si>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</si>
  <si>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</si>
  <si>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</si>
  <si>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</si>
  <si>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</si>
  <si>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</si>
  <si>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</si>
  <si>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</si>
  <si>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</si>
  <si>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</si>
  <si>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</si>
  <si>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</si>
  <si>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</si>
  <si>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</si>
  <si>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</si>
  <si>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</si>
  <si>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</si>
  <si>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</si>
  <si>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</si>
  <si>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</si>
  <si>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</si>
  <si>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</si>
  <si>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</si>
  <si>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</si>
  <si>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</si>
  <si>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</si>
  <si>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</si>
  <si>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</si>
  <si>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</si>
  <si>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</si>
  <si>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</si>
  <si>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</si>
  <si>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</si>
  <si>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</si>
  <si>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</si>
  <si>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</si>
  <si>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</si>
  <si>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</si>
  <si>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</si>
  <si>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</si>
  <si>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</si>
  <si>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</si>
  <si>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</si>
  <si>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</si>
  <si>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</si>
  <si>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</si>
  <si>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</si>
  <si>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</si>
  <si>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</si>
  <si>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</si>
  <si>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</si>
  <si>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</si>
  <si>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</si>
  <si>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</si>
  <si>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</si>
  <si>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</si>
  <si>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</si>
  <si>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</si>
  <si>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</si>
  <si>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</si>
  <si>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</si>
  <si>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</si>
  <si>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</si>
  <si>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</si>
  <si>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</si>
  <si>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</si>
  <si>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</si>
  <si>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</si>
  <si>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</si>
  <si>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</si>
  <si>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</si>
  <si>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</si>
  <si>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</si>
  <si>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</si>
  <si>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</si>
  <si>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</si>
  <si>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</si>
  <si>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</si>
  <si>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</si>
  <si>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</si>
  <si>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</si>
  <si>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</si>
  <si>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</si>
  <si>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</si>
  <si>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</si>
  <si>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</si>
  <si>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</si>
  <si>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</si>
  <si>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</si>
  <si>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</si>
  <si>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</si>
  <si>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</si>
  <si>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</si>
  <si>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</si>
  <si>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</si>
  <si>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</si>
  <si>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</si>
  <si>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</si>
  <si>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</si>
  <si>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</si>
  <si>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</si>
  <si>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</si>
  <si>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</si>
  <si>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</si>
  <si>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</si>
  <si>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</si>
  <si>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</si>
  <si>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</si>
  <si>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</si>
  <si>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</si>
  <si>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</si>
  <si>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</si>
  <si>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</si>
  <si>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</si>
  <si>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</si>
  <si>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</si>
  <si>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</si>
  <si>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</si>
  <si>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</si>
  <si>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</si>
  <si>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</si>
  <si>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</si>
  <si>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</si>
  <si>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</si>
  <si>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</si>
  <si>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</si>
  <si>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</si>
  <si>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</si>
  <si>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</si>
  <si>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</si>
  <si>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</si>
  <si>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</si>
  <si>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</si>
  <si>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</si>
  <si>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</si>
  <si>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</si>
  <si>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</si>
  <si>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</si>
  <si>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</si>
  <si>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</si>
  <si>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</si>
  <si>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</si>
  <si>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</si>
  <si>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</si>
  <si>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</si>
  <si>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</si>
  <si>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</si>
  <si>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</si>
  <si>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</si>
  <si>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</si>
  <si>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</si>
  <si>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</si>
  <si>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</si>
  <si>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</si>
  <si>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</si>
  <si>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</si>
  <si>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</si>
  <si>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</si>
  <si>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</si>
  <si>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</si>
  <si>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</si>
  <si>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</si>
  <si>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</si>
  <si>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</si>
  <si>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</si>
  <si>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</si>
  <si>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</si>
  <si>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</si>
  <si>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</si>
  <si>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</si>
  <si>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</si>
  <si>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</si>
  <si>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</si>
  <si>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</si>
  <si>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</si>
  <si>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</si>
  <si>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</si>
  <si>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</si>
  <si>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</si>
  <si>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</si>
  <si>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</si>
  <si>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</si>
  <si>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</si>
  <si>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</si>
  <si>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</si>
  <si>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</si>
  <si>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</si>
  <si>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</si>
  <si>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</si>
  <si>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</si>
  <si>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</si>
  <si>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</si>
  <si>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</si>
  <si>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</si>
  <si>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</si>
  <si>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</si>
  <si>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</si>
  <si>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</si>
  <si>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</si>
  <si>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</si>
  <si>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</si>
  <si>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</si>
  <si>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</si>
  <si>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</si>
  <si>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</si>
  <si>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</si>
  <si>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</si>
  <si>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</si>
  <si>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</si>
  <si>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</si>
  <si>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</si>
  <si>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</si>
  <si>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</si>
  <si>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</si>
  <si>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</si>
  <si>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</si>
  <si>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</si>
  <si>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</si>
  <si>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</si>
  <si>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</si>
  <si>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</si>
  <si>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</si>
  <si>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</si>
  <si>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</si>
  <si>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</si>
  <si>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</si>
  <si>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</si>
  <si>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</si>
  <si>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</si>
  <si>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</si>
  <si>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</si>
  <si>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</si>
  <si>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</si>
  <si>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</si>
  <si>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</si>
  <si>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</si>
  <si>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</si>
  <si>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</si>
  <si>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</si>
  <si>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</si>
  <si>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</si>
  <si>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</si>
  <si>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</si>
  <si>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</si>
  <si>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</si>
  <si>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</si>
  <si>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</si>
  <si>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</si>
  <si>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</si>
  <si>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</si>
  <si>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</si>
  <si>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</si>
  <si>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</si>
  <si>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</si>
  <si>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</si>
  <si>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</si>
  <si>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</si>
  <si>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</si>
  <si>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</si>
  <si>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</si>
  <si>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</si>
  <si>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</si>
  <si>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</si>
  <si>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</si>
  <si>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</si>
  <si>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</si>
  <si>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</si>
  <si>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</si>
  <si>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</si>
  <si>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</si>
  <si>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</si>
  <si>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</si>
  <si>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</si>
  <si>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</si>
  <si>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</si>
  <si>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</si>
  <si>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</si>
  <si>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</si>
  <si>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</si>
  <si>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</si>
  <si>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</si>
  <si>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</si>
  <si>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</si>
  <si>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</si>
  <si>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</si>
  <si>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</si>
  <si>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</si>
  <si>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</si>
  <si>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</si>
  <si>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</si>
  <si>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</si>
  <si>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</si>
  <si>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</si>
  <si>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</si>
  <si>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</si>
  <si>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</si>
  <si>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</si>
  <si>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</si>
  <si>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</si>
  <si>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</si>
  <si>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</si>
  <si>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</si>
  <si>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</si>
  <si>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</si>
  <si>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</si>
  <si>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</si>
  <si>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</si>
  <si>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</si>
  <si>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</si>
  <si>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</si>
  <si>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</si>
  <si>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</si>
  <si>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</si>
  <si>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</si>
  <si>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</si>
  <si>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</si>
  <si>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</si>
  <si>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</si>
  <si>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</si>
  <si>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</si>
  <si>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</si>
  <si>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</si>
  <si>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</si>
  <si>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</si>
  <si>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</si>
  <si>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</si>
  <si>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</si>
  <si>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</si>
  <si>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</si>
  <si>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</si>
  <si>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</si>
  <si>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</si>
  <si>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</si>
  <si>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</si>
  <si>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</si>
  <si>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</si>
  <si>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</si>
  <si>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</si>
  <si>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</si>
  <si>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</si>
  <si>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</si>
  <si>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</si>
  <si>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</si>
  <si>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</si>
  <si>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</si>
  <si>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</si>
  <si>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</si>
  <si>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</si>
  <si>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</si>
  <si>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</si>
  <si>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</si>
  <si>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</si>
  <si>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</si>
  <si>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</si>
  <si>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</si>
  <si>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</si>
  <si>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</si>
  <si>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</si>
  <si>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</si>
  <si>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</si>
  <si>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</si>
  <si>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</si>
  <si>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</si>
  <si>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</si>
  <si>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</si>
  <si>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</si>
  <si>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</si>
  <si>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</si>
  <si>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</si>
  <si>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</si>
  <si>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</si>
  <si>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</si>
  <si>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</si>
  <si>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</si>
  <si>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</si>
  <si>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</si>
  <si>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</si>
  <si>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</si>
  <si>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</si>
  <si>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</si>
  <si>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</si>
  <si>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</si>
  <si>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</si>
  <si>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</si>
  <si>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</si>
  <si>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</si>
  <si>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</si>
  <si>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</si>
  <si>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</si>
  <si>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</si>
  <si>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</si>
  <si>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</si>
  <si>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</si>
  <si>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</si>
  <si>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</si>
  <si>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</si>
  <si>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</si>
  <si>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</si>
  <si>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</si>
  <si>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</si>
  <si>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</si>
  <si>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</si>
  <si>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</si>
  <si>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</si>
  <si>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</si>
  <si>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</si>
  <si>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</si>
  <si>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</si>
  <si>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</si>
  <si>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</si>
  <si>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</si>
  <si>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</si>
  <si>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</si>
  <si>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</si>
  <si>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</si>
  <si>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</si>
  <si>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</si>
  <si>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</si>
  <si>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</si>
  <si>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</si>
  <si>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</si>
  <si>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</si>
  <si>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</si>
  <si>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</si>
  <si>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</si>
  <si>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</si>
  <si>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</si>
  <si>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</si>
  <si>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</si>
  <si>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</si>
  <si>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</si>
  <si>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</si>
  <si>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</si>
  <si>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</si>
  <si>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</si>
  <si>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</si>
  <si>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</si>
  <si>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</si>
  <si>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</si>
  <si>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</si>
  <si>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</si>
  <si>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</si>
  <si>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</si>
  <si>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</si>
  <si>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</si>
  <si>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</si>
  <si>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</si>
  <si>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</si>
  <si>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</si>
  <si>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</si>
  <si>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</si>
  <si>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</si>
  <si>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</si>
  <si>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</si>
  <si>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</si>
  <si>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</si>
  <si>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</si>
  <si>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</si>
  <si>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</si>
  <si>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</si>
  <si>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</si>
  <si>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</si>
  <si>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</si>
  <si>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</si>
  <si>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</si>
  <si>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</si>
  <si>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</si>
  <si>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</si>
  <si>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</si>
  <si>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</si>
  <si>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</si>
  <si>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</si>
  <si>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</si>
  <si>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</si>
  <si>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</si>
  <si>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</si>
  <si>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</si>
  <si>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</si>
  <si>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</si>
  <si>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</si>
  <si>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</si>
  <si>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</si>
  <si>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</si>
  <si>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</si>
  <si>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</si>
  <si>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</si>
  <si>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</si>
  <si>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</si>
  <si>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</si>
  <si>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</si>
  <si>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</si>
  <si>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</si>
  <si>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</si>
  <si>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</si>
  <si>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</si>
  <si>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</si>
  <si>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</si>
  <si>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</si>
  <si>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</si>
  <si>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</si>
  <si>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</si>
  <si>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</si>
  <si>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</si>
  <si>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</si>
  <si>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</si>
  <si>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</si>
  <si>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</si>
  <si>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</si>
  <si>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</si>
  <si>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</si>
  <si>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</si>
  <si>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</si>
  <si>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</si>
  <si>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</si>
  <si>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</si>
  <si>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</si>
  <si>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</si>
  <si>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</si>
  <si>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</si>
  <si>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</si>
  <si>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</si>
  <si>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</si>
  <si>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</si>
  <si>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</si>
  <si>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</si>
  <si>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</si>
  <si>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</si>
  <si>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</si>
  <si>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</si>
  <si>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</si>
  <si>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</si>
  <si>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</si>
  <si>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</si>
  <si>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</si>
  <si>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</si>
  <si>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</si>
  <si>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</si>
  <si>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</si>
  <si>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</si>
  <si>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</si>
  <si>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</si>
  <si>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</si>
  <si>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</si>
  <si>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</si>
  <si>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</si>
  <si>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</si>
  <si>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</si>
  <si>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</si>
  <si>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</si>
  <si>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</si>
  <si>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</si>
  <si>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</si>
  <si>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</si>
  <si>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</si>
  <si>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</si>
  <si>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</si>
  <si>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</si>
  <si>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</si>
  <si>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</si>
  <si>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</si>
  <si>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</si>
  <si>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</si>
  <si>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</si>
  <si>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</si>
  <si>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</si>
  <si>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</si>
  <si>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</si>
  <si>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</si>
  <si>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</si>
  <si>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</si>
  <si>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</si>
  <si>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</si>
  <si>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</si>
  <si>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</si>
  <si>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</si>
  <si>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</si>
  <si>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</si>
  <si>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</si>
  <si>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</si>
  <si>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</si>
  <si>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</si>
  <si>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</si>
  <si>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</si>
  <si>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</si>
  <si>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</si>
  <si>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</si>
  <si>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</si>
  <si>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</si>
  <si>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</si>
  <si>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</si>
  <si>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</si>
  <si>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</si>
  <si>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</si>
  <si>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</si>
  <si>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</si>
  <si>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</si>
  <si>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</si>
  <si>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</si>
  <si>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</si>
  <si>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</si>
  <si>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</si>
  <si>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</si>
  <si>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</si>
  <si>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</si>
  <si>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</si>
  <si>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</si>
  <si>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</si>
  <si>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</si>
  <si>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</si>
  <si>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</si>
  <si>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</si>
  <si>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</si>
  <si>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</si>
  <si>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</si>
  <si>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</si>
  <si>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</si>
  <si>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</si>
  <si>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</si>
  <si>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</si>
  <si>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</si>
  <si>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</si>
  <si>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</si>
  <si>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</si>
  <si>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</si>
  <si>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</si>
  <si>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</si>
  <si>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</si>
  <si>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</si>
  <si>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</si>
  <si>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</si>
  <si>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</si>
  <si>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</si>
  <si>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</si>
  <si>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</si>
  <si>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</si>
  <si>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</si>
  <si>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</si>
  <si>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</si>
  <si>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</si>
  <si>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</si>
  <si>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</si>
  <si>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</si>
  <si>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</si>
  <si>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</si>
  <si>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</si>
  <si>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</si>
  <si>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</si>
  <si>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</si>
  <si>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</si>
  <si>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</si>
  <si>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</si>
  <si>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</si>
  <si>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</si>
  <si>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</si>
  <si>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</si>
  <si>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</si>
  <si>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</si>
  <si>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</si>
  <si>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</si>
  <si>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</si>
  <si>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</si>
  <si>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</si>
  <si>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</si>
  <si>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</si>
  <si>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</si>
  <si>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</si>
  <si>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</si>
  <si>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</si>
  <si>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</si>
  <si>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</si>
  <si>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</si>
  <si>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</si>
  <si>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</si>
  <si>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</si>
  <si>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</si>
  <si>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</si>
  <si>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</si>
  <si>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</si>
  <si>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</si>
  <si>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</si>
  <si>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</si>
  <si>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</si>
  <si>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</si>
  <si>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</si>
  <si>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</si>
  <si>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</si>
  <si>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</si>
  <si>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</si>
  <si>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</si>
  <si>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</si>
  <si>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</si>
  <si>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</si>
  <si>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</si>
  <si>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</si>
  <si>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</si>
  <si>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</si>
  <si>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</si>
  <si>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</si>
  <si>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</si>
  <si>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</si>
  <si>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</si>
  <si>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</si>
  <si>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</si>
  <si>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</si>
  <si>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</si>
  <si>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</si>
  <si>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</si>
  <si>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</si>
  <si>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</si>
  <si>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</si>
  <si>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</si>
  <si>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</si>
  <si>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</si>
  <si>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</si>
  <si>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</si>
  <si>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</si>
  <si>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</si>
  <si>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</si>
  <si>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</si>
  <si>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</si>
  <si>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</si>
  <si>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</si>
  <si>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</si>
  <si>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</si>
  <si>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</si>
  <si>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</si>
  <si>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</si>
  <si>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</si>
  <si>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</si>
  <si>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</si>
  <si>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</si>
  <si>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</si>
  <si>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</si>
  <si>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</si>
  <si>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</si>
  <si>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</si>
  <si>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</si>
  <si>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</si>
  <si>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</si>
  <si>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</si>
  <si>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</si>
  <si>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</si>
  <si>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</si>
  <si>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</si>
  <si>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</si>
  <si>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</si>
  <si>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</si>
  <si>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</si>
  <si>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</si>
  <si>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</si>
  <si>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</si>
  <si>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</si>
  <si>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</si>
  <si>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</si>
  <si>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</si>
  <si>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</si>
  <si>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</si>
  <si>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</si>
  <si>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</si>
  <si>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</si>
  <si>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</si>
  <si>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</si>
  <si>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</si>
  <si>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</si>
  <si>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</si>
  <si>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</si>
  <si>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</si>
  <si>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</si>
  <si>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</si>
  <si>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</si>
  <si>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</si>
  <si>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</si>
  <si>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</si>
  <si>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</si>
  <si>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</si>
  <si>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</si>
  <si>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</si>
  <si>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</si>
  <si>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</si>
  <si>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</si>
  <si>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</si>
  <si>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</si>
  <si>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</si>
  <si>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</si>
  <si>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</si>
  <si>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</si>
  <si>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</si>
  <si>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</si>
  <si>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</si>
  <si>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</si>
  <si>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</si>
  <si>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</si>
  <si>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</si>
  <si>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</si>
  <si>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</si>
  <si>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</si>
  <si>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</si>
  <si>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</si>
  <si>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</si>
  <si>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</si>
  <si>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</si>
  <si>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</si>
  <si>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</si>
  <si>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</si>
  <si>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</si>
  <si>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</si>
  <si>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</si>
  <si>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</si>
  <si>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</si>
  <si>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</si>
  <si>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</si>
  <si>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</si>
  <si>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</si>
  <si>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</si>
  <si>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</si>
  <si>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</si>
  <si>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</si>
  <si>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</si>
  <si>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</si>
  <si>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</si>
  <si>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</si>
  <si>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</si>
  <si>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</si>
  <si>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</si>
  <si>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</si>
  <si>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</si>
  <si>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</si>
  <si>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</si>
  <si>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</si>
  <si>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</si>
  <si>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</si>
  <si>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</si>
  <si>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</si>
  <si>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</si>
  <si>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</si>
  <si>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</si>
  <si>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</si>
  <si>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</si>
  <si>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</si>
  <si>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</si>
  <si>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</si>
  <si>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</si>
  <si>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</si>
  <si>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</si>
  <si>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</si>
  <si>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</si>
  <si>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</si>
  <si>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</si>
  <si>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</si>
  <si>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</si>
  <si>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</si>
  <si>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</si>
  <si>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</si>
  <si>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</si>
  <si>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</si>
  <si>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</si>
  <si>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</si>
  <si>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</si>
  <si>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</si>
  <si>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</si>
  <si>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</si>
  <si>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</si>
  <si>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</si>
  <si>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</si>
  <si>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</si>
  <si>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</si>
  <si>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</si>
  <si>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</si>
  <si>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</si>
  <si>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</si>
  <si>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</si>
  <si>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</si>
  <si>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</si>
  <si>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</si>
  <si>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</si>
  <si>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</si>
  <si>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</si>
  <si>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</si>
  <si>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</si>
  <si>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</si>
  <si>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</si>
  <si>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</si>
  <si>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</si>
  <si>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</si>
  <si>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</si>
  <si>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</si>
  <si>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</si>
  <si>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</si>
  <si>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</si>
  <si>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</si>
  <si>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</si>
  <si>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</si>
  <si>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</si>
  <si>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</si>
  <si>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</si>
  <si>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</si>
  <si>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</si>
  <si>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</si>
  <si>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</si>
  <si>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</si>
  <si>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</si>
  <si>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</si>
  <si>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</si>
  <si>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</si>
  <si>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</si>
  <si>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</si>
  <si>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</si>
  <si>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</si>
  <si>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</si>
  <si>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</si>
  <si>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</si>
  <si>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</si>
  <si>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</si>
  <si>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</si>
  <si>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</si>
  <si>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</si>
  <si>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</si>
  <si>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</si>
  <si>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</si>
  <si>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</si>
  <si>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</si>
  <si>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</si>
  <si>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</si>
  <si>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</si>
  <si>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</si>
  <si>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</si>
  <si>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</si>
  <si>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</si>
  <si>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</si>
  <si>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</si>
  <si>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</si>
  <si>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</si>
  <si>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</si>
  <si>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</si>
  <si>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</si>
  <si>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</si>
  <si>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</si>
  <si>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</si>
  <si>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</si>
  <si>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</si>
  <si>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</si>
  <si>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</si>
  <si>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</si>
  <si>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</si>
  <si>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</si>
  <si>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</si>
  <si>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</si>
  <si>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</si>
  <si>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</si>
  <si>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</si>
  <si>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</si>
  <si>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</si>
  <si>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</si>
  <si>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</si>
  <si>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</si>
  <si>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</si>
  <si>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</si>
  <si>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</si>
  <si>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</si>
  <si>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</si>
  <si>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</si>
  <si>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</si>
  <si>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</si>
  <si>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</si>
  <si>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</si>
  <si>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</si>
  <si>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</si>
  <si>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</si>
  <si>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</si>
  <si>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</si>
  <si>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</si>
  <si>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</si>
  <si>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</si>
  <si>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</si>
  <si>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</si>
  <si>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</si>
  <si>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</si>
  <si>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</si>
  <si>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</si>
  <si>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</si>
  <si>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</si>
  <si>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</si>
  <si>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</si>
  <si>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</si>
  <si>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</si>
  <si>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</si>
  <si>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</si>
  <si>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</si>
  <si>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</si>
  <si>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</si>
  <si>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</si>
  <si>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</si>
  <si>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</si>
  <si>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</si>
  <si>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</si>
  <si>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</si>
  <si>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</si>
  <si>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</si>
  <si>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</si>
  <si>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</si>
  <si>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</si>
  <si>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</si>
  <si>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</si>
  <si>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</si>
  <si>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</si>
  <si>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</si>
  <si>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</si>
  <si>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</si>
  <si>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</si>
  <si>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</si>
  <si>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</si>
  <si>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</si>
  <si>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</si>
  <si>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</si>
  <si>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</si>
  <si>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</si>
  <si>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</si>
  <si>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</si>
  <si>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</si>
  <si>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</si>
  <si>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</si>
  <si>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</si>
  <si>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</si>
  <si>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</si>
  <si>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</si>
  <si>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</si>
  <si>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</si>
  <si>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</si>
  <si>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</si>
  <si>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</si>
  <si>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</si>
  <si>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</si>
  <si>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</si>
  <si>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</si>
  <si>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</si>
  <si>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</si>
  <si>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</si>
  <si>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</si>
  <si>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</si>
  <si>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</si>
  <si>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</si>
  <si>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</si>
  <si>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</si>
  <si>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</si>
  <si>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</si>
  <si>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</si>
  <si>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</si>
  <si>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</si>
  <si>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</si>
  <si>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</si>
  <si>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</si>
  <si>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</si>
  <si>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</si>
  <si>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</si>
  <si>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</si>
  <si>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</si>
  <si>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</si>
  <si>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</si>
  <si>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</si>
  <si>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</si>
  <si>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</si>
  <si>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</si>
  <si>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</si>
  <si>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</si>
  <si>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</si>
  <si>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</si>
  <si>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</si>
  <si>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</si>
  <si>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</si>
  <si>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</si>
  <si>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</si>
  <si>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</si>
  <si>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</si>
  <si>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</si>
  <si>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</si>
  <si>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</si>
  <si>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</si>
  <si>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</si>
  <si>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</si>
  <si>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</si>
  <si>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</si>
  <si>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</si>
  <si>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</si>
  <si>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</si>
  <si>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</si>
  <si>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</si>
  <si>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</si>
  <si>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</si>
  <si>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</si>
  <si>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</si>
  <si>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</si>
  <si>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</si>
  <si>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</si>
  <si>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</si>
  <si>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</si>
  <si>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</si>
  <si>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</si>
  <si>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</si>
  <si>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</si>
  <si>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</si>
  <si>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</si>
  <si>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</si>
  <si>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</si>
  <si>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</si>
  <si>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</si>
  <si>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</si>
  <si>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</si>
  <si>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</si>
  <si>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</si>
  <si>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</si>
  <si>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</si>
  <si>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</si>
  <si>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</si>
  <si>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</si>
  <si>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</si>
  <si>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</si>
  <si>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</si>
  <si>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</si>
  <si>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</si>
  <si>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</si>
  <si>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</si>
  <si>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</si>
  <si>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</si>
  <si>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</si>
  <si>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</si>
  <si>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</si>
  <si>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</si>
  <si>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</si>
  <si>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</si>
  <si>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</si>
  <si>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</si>
  <si>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</si>
  <si>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</si>
  <si>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</si>
  <si>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</si>
  <si>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</si>
  <si>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</si>
  <si>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</si>
  <si>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</si>
  <si>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</si>
  <si>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</si>
  <si>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</si>
  <si>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</si>
  <si>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</si>
  <si>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</si>
  <si>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</si>
  <si>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</si>
  <si>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</si>
  <si>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</si>
  <si>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</si>
  <si>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</si>
  <si>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</si>
  <si>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</si>
  <si>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</si>
  <si>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</si>
  <si>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</si>
  <si>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</si>
  <si>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</si>
  <si>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</si>
  <si>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</si>
  <si>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</si>
  <si>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</si>
  <si>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</si>
  <si>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</si>
  <si>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</si>
  <si>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</si>
  <si>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</si>
  <si>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</si>
  <si>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</si>
  <si>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</si>
  <si>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</si>
  <si>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</si>
  <si>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</si>
  <si>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</si>
  <si>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</si>
  <si>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</si>
  <si>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</si>
  <si>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</si>
  <si>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</si>
  <si>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</si>
  <si>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</si>
  <si>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</si>
  <si>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</si>
  <si>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</si>
  <si>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</si>
  <si>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</si>
  <si>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</si>
  <si>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</si>
  <si>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</si>
  <si>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</si>
  <si>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</si>
  <si>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</si>
  <si>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</si>
  <si>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</si>
  <si>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</si>
  <si>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</si>
  <si>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</si>
  <si>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</si>
  <si>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</si>
  <si>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</si>
  <si>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</si>
  <si>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</si>
  <si>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</si>
  <si>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</si>
  <si>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</si>
  <si>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</si>
  <si>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</si>
  <si>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</si>
  <si>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</si>
  <si>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</si>
  <si>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</si>
  <si>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</si>
  <si>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</si>
  <si>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</si>
  <si>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</si>
  <si>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</si>
  <si>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</si>
  <si>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</si>
  <si>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</si>
  <si>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</si>
  <si>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</si>
  <si>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</si>
  <si>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</si>
  <si>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</si>
  <si>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</si>
  <si>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</si>
  <si>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</si>
  <si>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</si>
  <si>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</si>
  <si>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</si>
  <si>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</si>
  <si>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</si>
  <si>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</si>
  <si>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</si>
  <si>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</si>
  <si>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</si>
  <si>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</si>
  <si>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</si>
  <si>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</si>
  <si>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</si>
  <si>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</si>
  <si>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</si>
  <si>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</si>
  <si>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</si>
  <si>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</si>
  <si>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</si>
  <si>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</si>
  <si>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</si>
  <si>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</si>
  <si>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</si>
  <si>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</si>
  <si>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</si>
  <si>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</si>
  <si>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</si>
  <si>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</si>
  <si>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</si>
  <si>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</si>
  <si>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</si>
  <si>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</si>
  <si>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</si>
  <si>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</si>
  <si>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</si>
  <si>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</si>
  <si>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</si>
  <si>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</si>
  <si>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</si>
  <si>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</si>
  <si>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</si>
  <si>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</si>
  <si>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</si>
  <si>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</si>
  <si>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</si>
  <si>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</si>
  <si>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</si>
  <si>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</si>
  <si>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</si>
  <si>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</si>
  <si>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</si>
  <si>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</si>
  <si>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</si>
  <si>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</si>
  <si>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</si>
  <si>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</si>
  <si>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</si>
  <si>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</si>
  <si>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</si>
  <si>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</si>
  <si>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</si>
  <si>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</si>
  <si>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</si>
  <si>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</si>
  <si>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</si>
  <si>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</si>
  <si>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</si>
  <si>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</si>
  <si>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</si>
  <si>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</si>
  <si>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</si>
  <si>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</si>
  <si>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</si>
  <si>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</si>
  <si>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</si>
  <si>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</si>
  <si>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</si>
  <si>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</si>
  <si>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</si>
  <si>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</si>
  <si>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</si>
  <si>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</si>
  <si>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</si>
  <si>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</si>
  <si>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</si>
  <si>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</si>
  <si>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</si>
  <si>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</si>
  <si>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</si>
  <si>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</si>
  <si>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</si>
  <si>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</si>
  <si>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</si>
  <si>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</si>
  <si>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</si>
  <si>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</si>
  <si>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</si>
  <si>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</si>
  <si>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</si>
  <si>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</si>
  <si>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</si>
  <si>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</si>
  <si>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</si>
  <si>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</si>
  <si>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</si>
  <si>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</si>
  <si>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</si>
  <si>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</si>
  <si>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</si>
  <si>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</si>
  <si>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</si>
  <si>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</si>
  <si>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</si>
  <si>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</si>
  <si>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</si>
  <si>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</si>
  <si>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</si>
  <si>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</si>
  <si>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</si>
  <si>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</si>
  <si>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</si>
  <si>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</si>
  <si>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</si>
  <si>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</si>
  <si>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</si>
  <si>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</si>
  <si>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</si>
  <si>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</si>
  <si>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</si>
  <si>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</si>
  <si>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</si>
  <si>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</si>
  <si>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</si>
  <si>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</si>
  <si>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</si>
  <si>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</si>
  <si>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</si>
  <si>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</si>
  <si>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</si>
  <si>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</si>
  <si>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</si>
  <si>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</si>
  <si>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</si>
  <si>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</si>
  <si>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</si>
  <si>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</si>
  <si>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</si>
  <si>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</si>
  <si>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</si>
  <si>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</si>
  <si>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</si>
  <si>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</si>
  <si>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</si>
  <si>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</si>
  <si>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</si>
  <si>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</si>
  <si>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</si>
  <si>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</si>
  <si>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</si>
  <si>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</si>
  <si>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</si>
  <si>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</si>
  <si>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</si>
  <si>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</si>
  <si>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</si>
  <si>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</si>
  <si>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</si>
  <si>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</si>
  <si>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</si>
  <si>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</si>
  <si>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</si>
  <si>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</si>
  <si>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</si>
  <si>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</si>
  <si>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</si>
  <si>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</si>
  <si>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</si>
  <si>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</si>
  <si>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</si>
  <si>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</si>
  <si>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</si>
  <si>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</si>
  <si>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</si>
  <si>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</si>
  <si>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</si>
  <si>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</si>
  <si>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</si>
  <si>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</si>
  <si>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</si>
  <si>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</si>
  <si>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</si>
  <si>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</si>
  <si>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</si>
  <si>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</si>
  <si>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</si>
  <si>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</si>
  <si>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</si>
  <si>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</si>
  <si>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</si>
  <si>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</si>
  <si>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</si>
  <si>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</si>
  <si>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</si>
  <si>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</si>
  <si>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</si>
  <si>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</si>
  <si>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</si>
  <si>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</si>
  <si>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</si>
  <si>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</si>
  <si>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</si>
  <si>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</si>
  <si>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</si>
  <si>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</si>
  <si>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</si>
  <si>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</si>
  <si>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</si>
  <si>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</si>
  <si>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</si>
  <si>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</si>
  <si>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</si>
  <si>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</si>
  <si>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</si>
  <si>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</si>
  <si>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</si>
  <si>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</si>
  <si>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</si>
  <si>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</si>
  <si>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</si>
  <si>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</si>
  <si>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</si>
  <si>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</si>
  <si>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</si>
  <si>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</si>
  <si>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</si>
  <si>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</si>
  <si>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</si>
  <si>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</si>
  <si>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</si>
  <si>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</si>
  <si>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</si>
  <si>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</si>
  <si>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</si>
  <si>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</si>
  <si>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</si>
  <si>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</si>
  <si>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</si>
  <si>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</si>
  <si>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</si>
  <si>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</si>
  <si>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</si>
  <si>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</si>
  <si>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</si>
  <si>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</si>
  <si>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</si>
  <si>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</si>
  <si>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</si>
  <si>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</si>
  <si>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</si>
  <si>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</si>
  <si>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</si>
  <si>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</si>
  <si>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</si>
  <si>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</si>
  <si>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</si>
  <si>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</si>
  <si>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</si>
  <si>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</si>
  <si>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</si>
  <si>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</si>
  <si>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</si>
  <si>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</si>
  <si>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</si>
  <si>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</si>
  <si>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</si>
  <si>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</si>
  <si>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</si>
  <si>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</si>
  <si>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</si>
  <si>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</si>
  <si>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</si>
  <si>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</si>
  <si>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</si>
  <si>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</si>
  <si>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</si>
  <si>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</si>
  <si>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</si>
  <si>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</si>
  <si>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</si>
  <si>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</si>
  <si>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</si>
  <si>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</si>
  <si>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</si>
  <si>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</si>
  <si>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</si>
  <si>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</si>
  <si>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</si>
  <si>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</si>
  <si>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</si>
  <si>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</si>
  <si>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</si>
  <si>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</si>
  <si>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</si>
  <si>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</si>
  <si>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</si>
  <si>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</si>
  <si>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</si>
  <si>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</si>
  <si>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</si>
  <si>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</si>
  <si>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</si>
  <si>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</si>
  <si>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</si>
  <si>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</si>
  <si>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</si>
  <si>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</si>
  <si>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</si>
  <si>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</si>
  <si>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</si>
  <si>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</si>
  <si>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</si>
  <si>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</si>
  <si>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</si>
  <si>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</si>
  <si>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</si>
  <si>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</si>
  <si>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</si>
  <si>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</si>
  <si>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</si>
  <si>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</si>
  <si>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</si>
  <si>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</si>
  <si>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</si>
  <si>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</si>
  <si>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</si>
  <si>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</si>
  <si>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</si>
  <si>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</si>
  <si>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</si>
  <si>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</si>
  <si>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</si>
  <si>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</si>
  <si>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</si>
  <si>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</si>
  <si>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</si>
  <si>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</si>
  <si>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</si>
  <si>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</si>
  <si>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</si>
  <si>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</si>
  <si>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</si>
  <si>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</si>
  <si>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</si>
  <si>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</si>
  <si>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</si>
  <si>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</si>
  <si>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</si>
  <si>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</si>
  <si>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</si>
  <si>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</si>
  <si>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</si>
  <si>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</si>
  <si>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</si>
  <si>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</si>
  <si>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</si>
  <si>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</si>
  <si>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</si>
  <si>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</si>
  <si>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</si>
  <si>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</si>
  <si>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</si>
  <si>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</si>
  <si>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</si>
  <si>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</si>
  <si>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</si>
  <si>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</si>
  <si>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</si>
  <si>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</si>
  <si>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</si>
  <si>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</si>
  <si>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</si>
  <si>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</si>
  <si>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</si>
  <si>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</si>
  <si>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</si>
  <si>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</si>
  <si>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</si>
  <si>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</si>
  <si>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</si>
  <si>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</si>
  <si>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</si>
  <si>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</si>
  <si>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</si>
  <si>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</si>
  <si>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</si>
  <si>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</si>
  <si>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</si>
  <si>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</si>
  <si>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</si>
  <si>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</si>
  <si>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</si>
  <si>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</si>
  <si>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</si>
  <si>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</si>
  <si>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</si>
  <si>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</si>
  <si>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</si>
  <si>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</si>
  <si>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</si>
  <si>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</si>
  <si>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</si>
  <si>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</si>
  <si>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</si>
  <si>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</si>
  <si>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</si>
  <si>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</si>
  <si>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</si>
  <si>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</si>
  <si>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</si>
  <si>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</si>
  <si>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</si>
  <si>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</si>
  <si>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</si>
  <si>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</si>
  <si>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</si>
  <si>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</si>
  <si>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</si>
  <si>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</si>
  <si>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</si>
  <si>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</si>
  <si>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</si>
  <si>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</si>
  <si>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</si>
  <si>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</si>
  <si>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</si>
  <si>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</si>
  <si>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</si>
  <si>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</si>
  <si>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</si>
  <si>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</si>
  <si>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</si>
  <si>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</si>
  <si>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</si>
  <si>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</si>
  <si>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</si>
  <si>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</si>
  <si>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</si>
  <si>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</si>
  <si>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</si>
  <si>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</si>
  <si>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</si>
  <si>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</si>
  <si>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</si>
  <si>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</si>
  <si>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</si>
  <si>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</si>
  <si>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</si>
  <si>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</si>
  <si>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</si>
  <si>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</si>
  <si>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</si>
  <si>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</si>
  <si>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</si>
  <si>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</si>
  <si>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</si>
  <si>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</si>
  <si>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</si>
  <si>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</si>
  <si>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</si>
  <si>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</si>
  <si>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</si>
  <si>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</si>
  <si>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</si>
  <si>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</si>
  <si>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</si>
  <si>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</si>
  <si>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</si>
  <si>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</si>
  <si>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</si>
  <si>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</si>
  <si>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</si>
  <si>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</si>
  <si>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</si>
  <si>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</si>
  <si>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</si>
  <si>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</si>
  <si>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</si>
  <si>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</si>
  <si>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</si>
  <si>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</si>
  <si>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</si>
  <si>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</si>
  <si>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</si>
  <si>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</si>
  <si>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</si>
  <si>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</si>
  <si>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</si>
  <si>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</si>
  <si>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</si>
  <si>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</si>
  <si>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</si>
  <si>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</si>
  <si>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</si>
  <si>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</si>
  <si>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</si>
  <si>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</si>
  <si>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</si>
  <si>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</si>
  <si>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</si>
  <si>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</si>
  <si>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</si>
  <si>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</si>
  <si>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</si>
  <si>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</si>
  <si>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</si>
  <si>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</si>
  <si>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</si>
  <si>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</si>
  <si>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</si>
  <si>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</si>
  <si>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</si>
  <si>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</si>
  <si>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</si>
  <si>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</si>
  <si>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</si>
  <si>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</si>
  <si>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</si>
  <si>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</si>
  <si>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</si>
  <si>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</si>
  <si>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</si>
  <si>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</si>
  <si>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</si>
  <si>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</si>
  <si>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</si>
  <si>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</si>
  <si>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</si>
  <si>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</si>
  <si>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</si>
  <si>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</si>
  <si>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</si>
  <si>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</si>
  <si>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</si>
  <si>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</si>
  <si>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</si>
  <si>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</si>
  <si>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</si>
  <si>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</si>
  <si>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</si>
  <si>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</si>
  <si>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</si>
  <si>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</si>
  <si>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</si>
  <si>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</si>
  <si>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</si>
  <si>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</si>
  <si>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</si>
  <si>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</si>
  <si>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</si>
  <si>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</si>
  <si>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</si>
  <si>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</si>
  <si>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</si>
  <si>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</si>
  <si>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</si>
  <si>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</si>
  <si>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</si>
  <si>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</si>
  <si>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</si>
  <si>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</si>
  <si>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</si>
  <si>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</si>
  <si>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</si>
  <si>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</si>
  <si>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</si>
  <si>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</si>
  <si>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</si>
  <si>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</si>
  <si>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</si>
  <si>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</si>
  <si>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</si>
  <si>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</si>
  <si>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</si>
  <si>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</si>
  <si>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</si>
  <si>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</si>
  <si>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</si>
  <si>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</si>
  <si>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</si>
  <si>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</si>
  <si>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</si>
  <si>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</si>
  <si>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</si>
  <si>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</si>
  <si>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</si>
  <si>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</si>
  <si>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</si>
  <si>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</si>
  <si>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</si>
  <si>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</si>
  <si>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</si>
  <si>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</si>
  <si>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</si>
  <si>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</si>
  <si>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</si>
  <si>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</si>
  <si>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</si>
  <si>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</si>
  <si>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</si>
  <si>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</si>
  <si>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</si>
  <si>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</si>
  <si>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</si>
  <si>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</si>
  <si>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</si>
  <si>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</si>
  <si>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</si>
  <si>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</si>
  <si>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</si>
  <si>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</si>
  <si>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</si>
  <si>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</si>
  <si>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</si>
  <si>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</si>
  <si>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</si>
  <si>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</si>
  <si>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</si>
  <si>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</si>
  <si>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</si>
  <si>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</si>
  <si>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</si>
  <si>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</si>
  <si>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</si>
  <si>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</si>
  <si>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</si>
  <si>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</si>
  <si>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</si>
  <si>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</si>
  <si>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</si>
  <si>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</si>
  <si>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</si>
  <si>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</si>
  <si>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</si>
  <si>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</si>
  <si>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</si>
  <si>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</si>
  <si>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</si>
  <si>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</si>
  <si>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</si>
  <si>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</si>
  <si>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</si>
  <si>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</si>
  <si>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</si>
  <si>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</si>
  <si>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</si>
  <si>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</si>
  <si>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</si>
  <si>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</si>
  <si>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</si>
  <si>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</si>
  <si>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</si>
  <si>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</si>
  <si>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</si>
  <si>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</si>
  <si>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</si>
  <si>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</si>
  <si>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</si>
  <si>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</si>
  <si>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</si>
  <si>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</si>
  <si>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</si>
  <si>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</si>
  <si>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</si>
  <si>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</si>
  <si>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</si>
  <si>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</si>
  <si>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</si>
  <si>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</si>
  <si>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</si>
  <si>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</si>
  <si>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</si>
  <si>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</si>
  <si>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</si>
  <si>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</si>
  <si>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</si>
  <si>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</si>
  <si>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</si>
  <si>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</si>
  <si>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</si>
  <si>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</si>
  <si>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</si>
  <si>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</si>
  <si>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</si>
  <si>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</si>
  <si>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</si>
  <si>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</si>
  <si>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</si>
  <si>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</si>
  <si>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</si>
  <si>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</si>
  <si>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</si>
  <si>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</si>
  <si>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</si>
  <si>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</si>
  <si>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</si>
  <si>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</si>
  <si>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</si>
  <si>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</si>
  <si>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</si>
  <si>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</si>
  <si>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</si>
  <si>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</si>
  <si>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</si>
  <si>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</si>
  <si>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</si>
  <si>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</si>
  <si>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</si>
  <si>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</si>
  <si>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</si>
  <si>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</si>
  <si>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</si>
  <si>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</si>
  <si>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</si>
  <si>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</si>
  <si>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</si>
  <si>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</si>
  <si>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</si>
  <si>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</si>
  <si>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</si>
  <si>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</si>
  <si>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</si>
  <si>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</si>
  <si>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</si>
  <si>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</si>
  <si>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</si>
  <si>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</si>
  <si>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</si>
  <si>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</si>
  <si>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</si>
  <si>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</si>
  <si>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</si>
  <si>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</si>
  <si>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</si>
  <si>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</si>
  <si>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</si>
  <si>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</si>
  <si>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</si>
  <si>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</si>
  <si>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</si>
  <si>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</si>
  <si>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</si>
  <si>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</si>
  <si>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</si>
  <si>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</si>
  <si>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</si>
  <si>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</si>
  <si>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</si>
  <si>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</si>
  <si>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</si>
  <si>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</si>
  <si>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</si>
  <si>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</si>
  <si>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</si>
  <si>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</si>
  <si>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</si>
  <si>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</si>
  <si>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</si>
  <si>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</si>
  <si>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</si>
  <si>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</si>
  <si>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</si>
  <si>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</si>
  <si>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</si>
  <si>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</si>
  <si>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</si>
  <si>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</si>
  <si>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</si>
  <si>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</si>
  <si>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</si>
  <si>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</si>
  <si>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</si>
  <si>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</si>
  <si>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</si>
  <si>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</si>
  <si>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</si>
  <si>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</si>
  <si>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</si>
  <si>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</si>
  <si>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</si>
  <si>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</si>
  <si>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</si>
  <si>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</si>
  <si>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</si>
  <si>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</si>
  <si>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</si>
  <si>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</si>
  <si>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</si>
  <si>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</si>
  <si>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</si>
  <si>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</si>
  <si>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</si>
  <si>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</si>
  <si>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</si>
  <si>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</si>
  <si>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</si>
  <si>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</si>
  <si>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</si>
  <si>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</si>
  <si>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</si>
  <si>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</si>
  <si>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</si>
  <si>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</si>
  <si>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</si>
  <si>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</si>
  <si>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</si>
  <si>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</si>
  <si>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</si>
  <si>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</si>
  <si>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</si>
  <si>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</si>
  <si>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</si>
  <si>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</si>
  <si>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</si>
  <si>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</si>
  <si>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</si>
  <si>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</si>
  <si>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</si>
  <si>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</si>
  <si>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</si>
  <si>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</si>
  <si>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</si>
  <si>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</si>
  <si>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</si>
  <si>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</si>
  <si>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</si>
  <si>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</si>
  <si>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</si>
  <si>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</si>
  <si>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</si>
  <si>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</si>
  <si>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</si>
  <si>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</si>
  <si>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</si>
  <si>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</si>
  <si>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</si>
  <si>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</si>
  <si>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</si>
  <si>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</si>
  <si>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</si>
  <si>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</si>
  <si>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</si>
  <si>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</si>
  <si>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</si>
  <si>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</si>
  <si>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</si>
  <si>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</si>
  <si>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</si>
  <si>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</si>
  <si>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</si>
  <si>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</si>
  <si>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</si>
  <si>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</si>
  <si>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</si>
  <si>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</si>
  <si>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</si>
  <si>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</si>
  <si>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</si>
  <si>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</si>
  <si>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</si>
  <si>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</si>
  <si>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</si>
  <si>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</si>
  <si>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</si>
  <si>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</si>
  <si>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</si>
  <si>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</si>
  <si>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</si>
  <si>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</si>
  <si>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</si>
  <si>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</si>
  <si>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</si>
  <si>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</si>
  <si>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</si>
  <si>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</si>
  <si>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</si>
  <si>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</si>
  <si>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</si>
  <si>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</si>
  <si>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</si>
  <si>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</si>
  <si>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</si>
  <si>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</si>
  <si>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</si>
  <si>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</si>
  <si>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</si>
  <si>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</si>
  <si>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</si>
  <si>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</si>
  <si>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</si>
  <si>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</si>
  <si>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</si>
  <si>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</si>
  <si>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</si>
  <si>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</si>
  <si>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</si>
  <si>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</si>
  <si>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</si>
  <si>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</si>
  <si>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</si>
  <si>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</si>
  <si>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</si>
  <si>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</si>
  <si>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</si>
  <si>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</si>
  <si>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</si>
  <si>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</si>
  <si>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</si>
  <si>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</si>
  <si>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</si>
  <si>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</si>
  <si>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</si>
  <si>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</si>
  <si>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</si>
  <si>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</si>
  <si>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</si>
  <si>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</si>
  <si>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</si>
  <si>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</si>
  <si>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</si>
  <si>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</si>
  <si>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</si>
  <si>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</si>
  <si>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</si>
  <si>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</si>
  <si>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</si>
  <si>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</si>
  <si>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</si>
  <si>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</si>
  <si>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</si>
  <si>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</si>
  <si>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</si>
  <si>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</si>
  <si>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</si>
  <si>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</si>
  <si>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</si>
  <si>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</si>
  <si>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</si>
  <si>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</si>
  <si>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</si>
  <si>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</si>
  <si>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</si>
  <si>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</si>
  <si>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</si>
  <si>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</si>
  <si>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</si>
  <si>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</si>
  <si>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</si>
  <si>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</si>
  <si>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</si>
  <si>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</si>
  <si>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</si>
  <si>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</si>
  <si>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</si>
  <si>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</si>
  <si>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</si>
  <si>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</si>
  <si>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</si>
  <si>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</si>
  <si>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</si>
  <si>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</si>
  <si>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</si>
  <si>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</si>
  <si>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</si>
  <si>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</si>
  <si>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</si>
  <si>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</si>
  <si>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</si>
  <si>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</si>
  <si>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</si>
  <si>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</si>
  <si>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</si>
  <si>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</si>
  <si>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</si>
  <si>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</si>
  <si>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</si>
  <si>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</si>
  <si>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</si>
  <si>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</si>
  <si>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</si>
  <si>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</si>
  <si>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</si>
  <si>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</si>
  <si>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</si>
  <si>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</si>
  <si>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</si>
  <si>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</si>
  <si>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</si>
  <si>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</si>
  <si>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</si>
  <si>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</si>
  <si>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</si>
  <si>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</si>
  <si>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</si>
  <si>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</si>
  <si>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</si>
  <si>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</si>
  <si>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</si>
  <si>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</si>
  <si>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</si>
  <si>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</si>
  <si>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</si>
  <si>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</si>
  <si>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</si>
  <si>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</si>
  <si>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</si>
  <si>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</si>
  <si>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</si>
  <si>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</si>
  <si>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</si>
  <si>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</si>
  <si>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</si>
  <si>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</si>
  <si>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</si>
  <si>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</si>
  <si>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</si>
  <si>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</si>
  <si>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</si>
  <si>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</si>
  <si>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</si>
  <si>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</si>
  <si>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</si>
  <si>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</si>
  <si>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</si>
  <si>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</si>
  <si>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</si>
  <si>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</si>
  <si>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</si>
  <si>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</si>
  <si>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</si>
  <si>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</si>
  <si>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</si>
  <si>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</si>
  <si>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</si>
  <si>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</si>
  <si>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</si>
  <si>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</si>
  <si>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</si>
  <si>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</si>
  <si>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</si>
  <si>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</si>
  <si>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</si>
  <si>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</si>
  <si>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</si>
  <si>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</si>
  <si>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</si>
  <si>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</si>
  <si>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</si>
  <si>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</si>
  <si>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</si>
  <si>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</si>
  <si>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</si>
  <si>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</si>
  <si>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</si>
  <si>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</si>
  <si>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</si>
  <si>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</si>
  <si>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</si>
  <si>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</si>
  <si>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</si>
  <si>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</si>
  <si>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</si>
  <si>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</si>
  <si>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</si>
  <si>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</si>
  <si>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</si>
  <si>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</si>
  <si>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</si>
  <si>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</si>
  <si>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</si>
  <si>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</si>
  <si>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</si>
  <si>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</si>
  <si>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</si>
  <si>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</si>
  <si>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</si>
  <si>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</si>
  <si>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</si>
  <si>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</si>
  <si>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</si>
  <si>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</si>
  <si>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</si>
  <si>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</si>
  <si>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</si>
  <si>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</si>
  <si>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</si>
  <si>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</si>
  <si>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</si>
  <si>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</si>
  <si>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</si>
  <si>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</si>
  <si>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</si>
  <si>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</si>
  <si>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</si>
  <si>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</si>
  <si>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</si>
  <si>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</si>
  <si>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</si>
  <si>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</si>
  <si>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</si>
  <si>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</si>
  <si>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</si>
  <si>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</si>
  <si>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</si>
  <si>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</si>
  <si>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</si>
  <si>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</si>
  <si>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</si>
  <si>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</si>
  <si>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</si>
  <si>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</si>
  <si>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</si>
  <si>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</si>
  <si>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</si>
  <si>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</si>
  <si>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</si>
  <si>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</si>
  <si>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</si>
  <si>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</si>
  <si>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</si>
  <si>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</si>
  <si>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</si>
  <si>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</si>
  <si>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</si>
  <si>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</si>
  <si>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</si>
  <si>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</si>
  <si>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</si>
  <si>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</si>
  <si>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</si>
  <si>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</si>
  <si>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</si>
  <si>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</si>
  <si>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</si>
  <si>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</si>
  <si>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</si>
  <si>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</si>
  <si>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</si>
  <si>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</si>
  <si>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</si>
  <si>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</si>
  <si>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</si>
  <si>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</si>
  <si>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</si>
  <si>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</si>
  <si>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</si>
  <si>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</si>
  <si>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</si>
  <si>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</si>
  <si>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</si>
  <si>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</si>
  <si>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</si>
  <si>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</si>
  <si>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</si>
  <si>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</si>
  <si>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</si>
  <si>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</si>
  <si>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</si>
  <si>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</si>
  <si>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</si>
  <si>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</si>
  <si>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</si>
  <si>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</si>
  <si>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</si>
  <si>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</si>
  <si>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</si>
  <si>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</si>
  <si>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</si>
  <si>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</si>
  <si>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</si>
  <si>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</si>
  <si>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</si>
  <si>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</si>
  <si>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</si>
  <si>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</si>
  <si>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</si>
  <si>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</si>
  <si>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</si>
  <si>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</si>
  <si>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</si>
  <si>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</si>
  <si>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</si>
  <si>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</si>
  <si>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</si>
  <si>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</si>
  <si>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</si>
  <si>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</si>
  <si>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</si>
  <si>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</si>
  <si>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</si>
  <si>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</si>
  <si>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</si>
  <si>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</si>
  <si>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</si>
  <si>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</si>
  <si>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</si>
  <si>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</si>
  <si>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</si>
  <si>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</si>
  <si>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</si>
  <si>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</si>
  <si>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</si>
  <si>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</si>
  <si>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</si>
  <si>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</si>
  <si>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</si>
  <si>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</si>
  <si>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</si>
  <si>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</si>
  <si>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</si>
  <si>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</si>
  <si>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</si>
  <si>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</si>
  <si>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</si>
  <si>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</si>
  <si>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</si>
  <si>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</si>
  <si>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</si>
  <si>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</si>
  <si>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</si>
  <si>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</si>
  <si>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</si>
  <si>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</si>
  <si>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</si>
  <si>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</si>
  <si>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</si>
  <si>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</si>
  <si>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</si>
  <si>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</si>
  <si>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</si>
  <si>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</si>
  <si>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</si>
  <si>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</si>
  <si>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</si>
  <si>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</si>
  <si>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</si>
  <si>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</si>
  <si>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</si>
  <si>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</si>
  <si>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</si>
  <si>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</si>
  <si>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</si>
  <si>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</si>
  <si>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</si>
  <si>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</si>
  <si>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</si>
  <si>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</si>
  <si>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</si>
  <si>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</si>
  <si>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</si>
  <si>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</si>
  <si>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</si>
  <si>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</si>
  <si>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</si>
  <si>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</si>
  <si>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</si>
  <si>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</si>
  <si>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</si>
  <si>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</si>
  <si>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</si>
  <si>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</si>
  <si>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</si>
  <si>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</si>
  <si>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</si>
  <si>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</si>
  <si>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</si>
  <si>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</si>
  <si>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</si>
  <si>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</si>
  <si>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</si>
  <si>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</si>
  <si>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</si>
  <si>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</si>
  <si>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</si>
  <si>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</si>
  <si>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</si>
  <si>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</si>
  <si>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</si>
  <si>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</si>
  <si>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</si>
  <si>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</si>
  <si>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</si>
  <si>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</si>
  <si>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</si>
  <si>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</si>
  <si>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</si>
  <si>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</si>
  <si>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</si>
  <si>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</si>
  <si>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</si>
  <si>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</si>
  <si>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</si>
  <si>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</si>
  <si>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</si>
  <si>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</si>
  <si>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</si>
  <si>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</si>
  <si>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</si>
  <si>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</si>
  <si>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</si>
  <si>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</si>
  <si>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</si>
  <si>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</si>
  <si>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</si>
  <si>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</si>
  <si>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</si>
  <si>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</si>
  <si>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</si>
  <si>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</si>
  <si>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</si>
  <si>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</si>
  <si>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</si>
  <si>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</si>
  <si>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</si>
  <si>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</si>
  <si>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</si>
  <si>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</si>
  <si>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</si>
  <si>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</si>
  <si>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</si>
  <si>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</si>
  <si>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</si>
  <si>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</si>
  <si>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</si>
  <si>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</si>
  <si>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</si>
  <si>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</si>
  <si>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</si>
  <si>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</si>
  <si>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</si>
  <si>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</si>
  <si>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</si>
  <si>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</si>
  <si>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</si>
  <si>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</si>
  <si>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</si>
  <si>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</si>
  <si>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</si>
  <si>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</si>
  <si>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</si>
  <si>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</si>
  <si>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</si>
  <si>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</si>
  <si>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</si>
  <si>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</si>
  <si>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</si>
  <si>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</si>
  <si>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</si>
  <si>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</si>
  <si>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</si>
  <si>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</si>
  <si>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</si>
  <si>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</si>
  <si>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</si>
  <si>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</si>
  <si>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</si>
  <si>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</si>
  <si>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</si>
  <si>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</si>
  <si>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</si>
  <si>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</si>
  <si>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</si>
  <si>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</si>
  <si>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</si>
  <si>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</si>
  <si>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</si>
  <si>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</si>
  <si>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</si>
  <si>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</si>
  <si>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</si>
  <si>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</si>
  <si>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</si>
  <si>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</si>
  <si>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</si>
  <si>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</si>
  <si>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</si>
  <si>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</si>
  <si>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</si>
  <si>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</si>
  <si>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</si>
  <si>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</si>
  <si>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</si>
  <si>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</si>
  <si>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</si>
  <si>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</si>
  <si>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</si>
  <si>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</si>
  <si>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</si>
  <si>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</si>
  <si>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</si>
  <si>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</si>
  <si>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</si>
  <si>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</si>
  <si>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</si>
  <si>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</si>
  <si>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</si>
  <si>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</si>
  <si>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</si>
  <si>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</si>
  <si>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</si>
  <si>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</si>
  <si>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</si>
  <si>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</si>
  <si>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</si>
  <si>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</si>
  <si>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</si>
  <si>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</si>
  <si>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</si>
  <si>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</si>
  <si>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</si>
  <si>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</si>
  <si>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</si>
  <si>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</si>
  <si>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</si>
  <si>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</si>
  <si>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</si>
  <si>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</si>
  <si>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</si>
  <si>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</si>
  <si>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</si>
  <si>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</si>
  <si>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</si>
  <si>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</si>
  <si>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</si>
  <si>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</si>
  <si>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</si>
  <si>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</si>
  <si>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</si>
  <si>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</si>
  <si>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</si>
  <si>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</si>
  <si>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</si>
  <si>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</si>
  <si>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</si>
  <si>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</si>
  <si>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</si>
  <si>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</si>
  <si>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</si>
  <si>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</si>
  <si>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</si>
  <si>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</si>
  <si>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</si>
  <si>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</si>
  <si>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</si>
  <si>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</si>
  <si>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</si>
  <si>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</si>
  <si>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</si>
  <si>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</si>
  <si>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</si>
  <si>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</si>
  <si>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</si>
  <si>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</si>
  <si>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</si>
  <si>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</si>
  <si>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</si>
  <si>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</si>
  <si>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</si>
  <si>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</si>
  <si>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</si>
  <si>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</si>
  <si>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</si>
  <si>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</si>
  <si>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</si>
  <si>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</si>
  <si>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</si>
  <si>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</si>
  <si>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</si>
  <si>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</si>
  <si>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</si>
  <si>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</si>
  <si>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</si>
  <si>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</si>
  <si>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</si>
  <si>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</si>
  <si>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</si>
  <si>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</si>
  <si>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</si>
  <si>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</si>
  <si>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</si>
  <si>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</si>
  <si>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</si>
  <si>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</si>
  <si>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</si>
  <si>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</si>
  <si>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</si>
  <si>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</si>
  <si>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</si>
  <si>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</si>
  <si>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</si>
  <si>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</si>
  <si>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</si>
  <si>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</si>
  <si>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</si>
  <si>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</si>
  <si>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</si>
  <si>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</si>
  <si>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</si>
  <si>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</si>
  <si>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</si>
  <si>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</si>
  <si>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</si>
  <si>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</si>
  <si>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</si>
  <si>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</si>
  <si>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</si>
  <si>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</si>
  <si>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</si>
  <si>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</si>
  <si>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</si>
  <si>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</si>
  <si>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</si>
  <si>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</si>
  <si>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</si>
  <si>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</si>
  <si>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</si>
  <si>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</si>
  <si>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</si>
  <si>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</si>
  <si>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</si>
  <si>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</si>
  <si>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</si>
  <si>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</si>
  <si>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</si>
  <si>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</si>
  <si>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</si>
  <si>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</si>
  <si>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</si>
  <si>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</si>
  <si>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</si>
  <si>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</si>
  <si>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</si>
  <si>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</si>
  <si>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</si>
  <si>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</si>
  <si>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</si>
  <si>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</si>
  <si>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</si>
  <si>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</si>
  <si>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</si>
  <si>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</si>
  <si>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</si>
  <si>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</si>
  <si>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</si>
  <si>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</si>
  <si>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</si>
  <si>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</si>
  <si>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</si>
  <si>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</si>
  <si>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</si>
  <si>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</si>
  <si>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</si>
  <si>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</si>
  <si>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</si>
  <si>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</si>
  <si>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</si>
  <si>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</si>
  <si>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</si>
  <si>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</si>
  <si>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</si>
  <si>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</si>
  <si>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</si>
  <si>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</si>
  <si>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</si>
  <si>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</si>
  <si>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</si>
  <si>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</si>
  <si>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</si>
  <si>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</si>
  <si>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</si>
  <si>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</si>
  <si>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</si>
  <si>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</si>
  <si>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</si>
  <si>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</si>
  <si>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</si>
  <si>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</si>
  <si>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</si>
  <si>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</si>
  <si>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</si>
  <si>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</si>
  <si>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</si>
  <si>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</si>
  <si>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</si>
  <si>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</si>
  <si>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</si>
  <si>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</si>
  <si>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</si>
  <si>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</si>
  <si>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</si>
  <si>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</si>
  <si>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</si>
  <si>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</si>
  <si>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</si>
  <si>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</si>
  <si>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</si>
  <si>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</si>
  <si>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</si>
  <si>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</si>
  <si>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</si>
  <si>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</si>
  <si>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</si>
  <si>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</si>
  <si>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</si>
  <si>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</si>
  <si>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</si>
  <si>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</si>
  <si>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</si>
  <si>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</si>
  <si>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</si>
  <si>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</si>
  <si>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</si>
  <si>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</si>
  <si>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</si>
  <si>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</si>
  <si>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</si>
  <si>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</si>
  <si>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</si>
  <si>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</si>
  <si>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</si>
  <si>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</si>
  <si>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</si>
  <si>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</si>
  <si>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</si>
  <si>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</si>
  <si>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</si>
  <si>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</si>
  <si>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</si>
  <si>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</si>
  <si>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</si>
  <si>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</si>
  <si>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</si>
  <si>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</si>
  <si>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</si>
  <si>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</si>
  <si>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</si>
  <si>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</si>
  <si>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</si>
  <si>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</si>
  <si>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</si>
  <si>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</si>
  <si>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</si>
  <si>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</si>
  <si>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</si>
  <si>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</si>
  <si>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</si>
  <si>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</si>
  <si>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</si>
  <si>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</si>
  <si>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</si>
  <si>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</si>
  <si>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</si>
  <si>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</si>
  <si>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</si>
  <si>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</si>
  <si>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</si>
  <si>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</si>
  <si>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</si>
  <si>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</si>
  <si>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</si>
  <si>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</si>
  <si>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</si>
  <si>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</si>
  <si>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</si>
  <si>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</si>
  <si>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</si>
  <si>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</si>
  <si>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</si>
  <si>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</si>
  <si>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</si>
  <si>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</si>
  <si>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</si>
  <si>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</si>
  <si>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</si>
  <si>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</si>
  <si>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</si>
  <si>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</si>
  <si>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</si>
  <si>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</si>
  <si>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</si>
  <si>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</si>
  <si>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</si>
  <si>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</si>
  <si>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</si>
  <si>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</si>
  <si>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</si>
  <si>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</si>
  <si>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</si>
  <si>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</si>
  <si>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</si>
  <si>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</si>
  <si>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</si>
  <si>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</si>
  <si>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</si>
  <si>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</si>
  <si>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</si>
  <si>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</si>
  <si>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</si>
  <si>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</si>
  <si>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</si>
  <si>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</si>
  <si>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</si>
  <si>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</si>
  <si>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</si>
  <si>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</si>
  <si>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</si>
  <si>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</si>
  <si>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</si>
  <si>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</si>
  <si>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</si>
  <si>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</si>
  <si>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</si>
  <si>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</si>
  <si>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</si>
  <si>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</si>
  <si>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</si>
  <si>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</si>
  <si>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</si>
  <si>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</si>
  <si>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</si>
  <si>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</si>
  <si>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</si>
  <si>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</si>
  <si>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</si>
  <si>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</si>
  <si>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</si>
  <si>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</si>
  <si>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</si>
  <si>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</si>
  <si>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</si>
  <si>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</si>
  <si>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</si>
  <si>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</si>
  <si>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</si>
  <si>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</si>
  <si>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</si>
  <si>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</si>
  <si>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</si>
  <si>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</si>
  <si>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</si>
  <si>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</si>
  <si>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</si>
  <si>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</si>
  <si>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</si>
  <si>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</si>
  <si>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</si>
  <si>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</si>
  <si>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</si>
  <si>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</si>
  <si>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</si>
  <si>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</si>
  <si>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</si>
  <si>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</si>
  <si>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</si>
  <si>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</si>
  <si>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</si>
  <si>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</si>
  <si>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</si>
  <si>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</si>
  <si>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</si>
  <si>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</si>
  <si>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</si>
  <si>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</si>
  <si>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</si>
  <si>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</si>
  <si>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</si>
  <si>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</si>
  <si>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</si>
  <si>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</si>
  <si>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</si>
  <si>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</si>
  <si>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</si>
  <si>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</si>
  <si>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</si>
  <si>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</si>
  <si>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</si>
  <si>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</si>
  <si>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</si>
  <si>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</si>
  <si>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</si>
  <si>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</si>
  <si>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</si>
  <si>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</si>
  <si>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</si>
  <si>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</si>
  <si>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</si>
  <si>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</si>
  <si>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</si>
  <si>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</si>
  <si>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</si>
  <si>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</si>
  <si>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</si>
  <si>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</si>
  <si>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</si>
  <si>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</si>
  <si>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</si>
  <si>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</si>
  <si>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</si>
  <si>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</si>
  <si>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</si>
  <si>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</si>
  <si>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</si>
  <si>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</si>
  <si>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</si>
  <si>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</si>
  <si>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</si>
  <si>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</si>
  <si>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</si>
  <si>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</si>
  <si>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</si>
  <si>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</si>
  <si>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</si>
  <si>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</si>
  <si>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</si>
  <si>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</si>
  <si>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</si>
  <si>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</si>
  <si>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</si>
  <si>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</si>
  <si>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</si>
  <si>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</si>
  <si>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</si>
  <si>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</si>
  <si>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</si>
  <si>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</si>
  <si>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</si>
  <si>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</si>
  <si>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</si>
  <si>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</si>
  <si>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</si>
  <si>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</si>
  <si>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</si>
  <si>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</si>
  <si>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</si>
  <si>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</si>
  <si>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</si>
  <si>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</si>
  <si>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</si>
  <si>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</si>
  <si>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</si>
  <si>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</si>
  <si>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</si>
  <si>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</si>
  <si>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</si>
  <si>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</si>
  <si>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</si>
  <si>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</si>
  <si>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</si>
  <si>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</si>
  <si>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</si>
  <si>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</si>
  <si>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</si>
  <si>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</si>
  <si>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</si>
  <si>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</si>
  <si>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</si>
  <si>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</si>
  <si>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</si>
  <si>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</si>
  <si>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</si>
  <si>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</si>
  <si>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</si>
  <si>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</si>
  <si>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</si>
  <si>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</si>
  <si>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</si>
  <si>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</si>
  <si>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</si>
  <si>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</si>
  <si>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</si>
  <si>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</si>
  <si>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</si>
  <si>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</si>
  <si>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</si>
  <si>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</si>
  <si>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</si>
  <si>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</si>
  <si>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</si>
  <si>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</si>
  <si>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</si>
  <si>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</si>
  <si>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</si>
  <si>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</si>
  <si>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</si>
  <si>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</si>
  <si>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</si>
  <si>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</si>
  <si>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</si>
  <si>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</si>
  <si>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</si>
  <si>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</si>
  <si>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</si>
  <si>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</si>
  <si>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</si>
  <si>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</si>
  <si>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</si>
  <si>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</si>
  <si>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</si>
  <si>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</si>
  <si>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</si>
  <si>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</si>
  <si>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</si>
  <si>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</si>
  <si>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</si>
  <si>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</si>
  <si>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</si>
  <si>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</si>
  <si>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</si>
  <si>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</si>
  <si>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</si>
  <si>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</si>
  <si>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</si>
  <si>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</si>
  <si>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</si>
  <si>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</si>
  <si>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</si>
  <si>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</si>
  <si>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</si>
  <si>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</si>
  <si>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</si>
  <si>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</si>
  <si>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</si>
  <si>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</si>
  <si>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</si>
  <si>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</si>
  <si>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</si>
  <si>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</si>
  <si>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</si>
  <si>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</si>
  <si>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</si>
  <si>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</si>
  <si>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</si>
  <si>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</si>
  <si>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</si>
  <si>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</si>
  <si>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</si>
  <si>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</si>
  <si>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</si>
  <si>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</si>
  <si>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</si>
  <si>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</si>
  <si>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</si>
  <si>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</si>
  <si>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</si>
  <si>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</si>
  <si>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</si>
  <si>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</si>
  <si>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</si>
  <si>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</si>
  <si>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</si>
  <si>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</si>
  <si>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</si>
  <si>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</si>
  <si>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</si>
  <si>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</si>
  <si>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</si>
  <si>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</si>
  <si>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</si>
  <si>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</si>
  <si>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</si>
  <si>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</si>
  <si>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</si>
  <si>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</si>
  <si>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</si>
  <si>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</si>
  <si>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</si>
  <si>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</si>
  <si>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</si>
  <si>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</si>
  <si>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</si>
  <si>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</si>
  <si>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</si>
  <si>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</si>
  <si>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</si>
  <si>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</si>
  <si>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</si>
  <si>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</si>
  <si>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</si>
  <si>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</si>
  <si>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</si>
  <si>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</si>
  <si>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</si>
  <si>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</si>
  <si>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</si>
  <si>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</si>
  <si>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</si>
  <si>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</si>
  <si>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</si>
  <si>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</si>
  <si>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</si>
  <si>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</si>
  <si>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</si>
  <si>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</si>
  <si>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</si>
  <si>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</si>
  <si>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</si>
  <si>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</si>
  <si>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</si>
  <si>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</si>
  <si>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</si>
  <si>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</si>
  <si>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</si>
  <si>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</si>
  <si>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</si>
  <si>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</si>
  <si>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</si>
  <si>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</si>
  <si>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</si>
  <si>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</si>
  <si>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</si>
  <si>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</si>
  <si>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</si>
  <si>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</si>
  <si>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</si>
  <si>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</si>
  <si>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</si>
  <si>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</si>
  <si>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</si>
  <si>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</si>
  <si>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</si>
  <si>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</si>
  <si>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</si>
  <si>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</si>
  <si>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</si>
  <si>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</si>
  <si>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</si>
  <si>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</si>
  <si>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</si>
  <si>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</si>
  <si>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</si>
  <si>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</si>
  <si>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</si>
  <si>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</si>
  <si>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</si>
  <si>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</si>
  <si>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</si>
  <si>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</si>
  <si>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</si>
  <si>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</si>
  <si>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</si>
  <si>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</si>
  <si>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</si>
  <si>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</si>
  <si>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</si>
  <si>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</si>
  <si>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</si>
  <si>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</si>
  <si>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</si>
  <si>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</si>
  <si>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</si>
  <si>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</si>
  <si>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</si>
  <si>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</si>
  <si>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</si>
  <si>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</si>
  <si>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</si>
  <si>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</si>
  <si>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</si>
  <si>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</si>
  <si>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</si>
  <si>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</si>
  <si>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</si>
  <si>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</si>
  <si>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</si>
  <si>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</si>
  <si>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</si>
  <si>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</si>
  <si>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</si>
  <si>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</si>
  <si>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</si>
  <si>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</si>
  <si>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</si>
  <si>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</si>
  <si>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</si>
  <si>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</si>
  <si>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</si>
  <si>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</si>
  <si>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</si>
  <si>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</si>
  <si>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</si>
  <si>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</si>
  <si>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</si>
  <si>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</si>
  <si>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</si>
  <si>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</si>
  <si>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</si>
  <si>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</si>
  <si>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</si>
  <si>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</si>
  <si>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</si>
  <si>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</si>
  <si>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</si>
  <si>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</si>
  <si>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</si>
  <si>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</si>
  <si>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</si>
  <si>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</si>
  <si>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</si>
  <si>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</si>
  <si>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</si>
  <si>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</si>
  <si>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</si>
  <si>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</si>
  <si>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</si>
  <si>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</si>
  <si>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</si>
  <si>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</si>
  <si>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</si>
  <si>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</si>
  <si>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</si>
  <si>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</si>
  <si>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</si>
  <si>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</si>
  <si>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</si>
  <si>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</si>
  <si>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</si>
  <si>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</si>
  <si>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</si>
  <si>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</si>
  <si>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</si>
  <si>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</si>
  <si>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</si>
  <si>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</si>
  <si>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</si>
  <si>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</si>
  <si>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</si>
  <si>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</si>
  <si>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</si>
  <si>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</si>
  <si>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</si>
  <si>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</si>
  <si>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</si>
  <si>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</si>
  <si>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</si>
  <si>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</si>
  <si>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</si>
  <si>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</si>
  <si>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</si>
  <si>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</si>
  <si>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</si>
  <si>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</si>
  <si>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</si>
  <si>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</si>
  <si>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</si>
  <si>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</si>
  <si>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</si>
  <si>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</si>
  <si>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</si>
  <si>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</si>
  <si>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</si>
  <si>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</si>
  <si>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</si>
  <si>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</si>
  <si>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</si>
  <si>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</si>
  <si>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</si>
  <si>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</si>
  <si>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</si>
  <si>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</si>
  <si>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</si>
  <si>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</si>
  <si>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</si>
  <si>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</si>
  <si>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</si>
  <si>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</si>
  <si>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</si>
  <si>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</si>
  <si>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</si>
  <si>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</si>
  <si>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</si>
  <si>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</si>
  <si>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</si>
  <si>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</si>
  <si>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</si>
  <si>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</si>
  <si>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</si>
  <si>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</si>
  <si>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</si>
  <si>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</si>
  <si>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</si>
  <si>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</si>
  <si>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</si>
  <si>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</si>
  <si>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</si>
  <si>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</si>
  <si>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</si>
  <si>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</si>
  <si>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</si>
  <si>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</si>
  <si>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</si>
  <si>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</si>
  <si>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</si>
  <si>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</si>
  <si>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</si>
  <si>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</si>
  <si>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</si>
  <si>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</si>
  <si>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</si>
  <si>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</si>
  <si>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</si>
  <si>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</si>
  <si>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</si>
  <si>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</si>
  <si>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</si>
  <si>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</si>
  <si>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</si>
  <si>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</si>
  <si>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</si>
  <si>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</si>
  <si>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</si>
  <si>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</si>
  <si>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</si>
  <si>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</si>
  <si>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</si>
  <si>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</si>
  <si>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</si>
  <si>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</si>
  <si>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</si>
  <si>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</si>
  <si>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</si>
  <si>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</si>
  <si>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</si>
  <si>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</si>
  <si>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</si>
  <si>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</si>
  <si>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</si>
  <si>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</si>
  <si>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</si>
  <si>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</si>
  <si>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</si>
  <si>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</si>
  <si>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</si>
  <si>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</si>
  <si>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</si>
  <si>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</si>
  <si>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</si>
  <si>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</si>
  <si>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</si>
  <si>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</si>
  <si>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</si>
  <si>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</si>
  <si>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</si>
  <si>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</si>
  <si>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</si>
  <si>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</si>
  <si>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</si>
  <si>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</si>
  <si>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</si>
  <si>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</si>
  <si>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</si>
  <si>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</si>
  <si>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</si>
  <si>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</si>
  <si>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</si>
  <si>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</si>
  <si>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</si>
  <si>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</si>
  <si>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</si>
  <si>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</si>
  <si>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</si>
  <si>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</si>
  <si>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</si>
  <si>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</si>
  <si>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</si>
  <si>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</si>
  <si>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</si>
  <si>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</si>
  <si>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</si>
  <si>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</si>
  <si>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</si>
  <si>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</si>
  <si>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</si>
  <si>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</si>
  <si>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</si>
  <si>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</si>
  <si>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</si>
  <si>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</si>
  <si>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</si>
  <si>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</si>
  <si>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</si>
  <si>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</si>
  <si>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</si>
  <si>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</si>
  <si>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</si>
  <si>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</si>
  <si>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</si>
  <si>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</si>
  <si>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</si>
  <si>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</si>
  <si>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</si>
  <si>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</si>
  <si>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</si>
  <si>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</si>
  <si>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</si>
  <si>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</si>
  <si>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</si>
  <si>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</si>
  <si>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</si>
  <si>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</si>
  <si>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</si>
  <si>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</si>
  <si>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</si>
  <si>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</si>
  <si>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</si>
  <si>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</si>
  <si>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</si>
  <si>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</si>
  <si>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</si>
  <si>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</si>
  <si>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</si>
  <si>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</si>
  <si>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</si>
  <si>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</si>
  <si>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</si>
  <si>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</si>
  <si>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</si>
  <si>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</si>
  <si>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</si>
  <si>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</si>
  <si>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</si>
  <si>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</si>
  <si>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</si>
  <si>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</si>
  <si>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</si>
  <si>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</si>
  <si>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</si>
  <si>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</si>
  <si>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</si>
  <si>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</si>
  <si>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</si>
  <si>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</si>
  <si>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</si>
  <si>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</si>
  <si>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</si>
  <si>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</si>
  <si>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</si>
  <si>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</si>
  <si>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</si>
  <si>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</si>
  <si>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</si>
  <si>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</si>
  <si>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</si>
  <si>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</si>
  <si>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</si>
  <si>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</si>
  <si>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</si>
  <si>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</si>
  <si>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</si>
  <si>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</si>
  <si>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</si>
  <si>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</si>
  <si>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</si>
  <si>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</si>
  <si>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</si>
  <si>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</si>
  <si>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</si>
  <si>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</si>
  <si>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</si>
  <si>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</si>
  <si>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</si>
  <si>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</si>
  <si>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</si>
  <si>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</si>
  <si>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</si>
  <si>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</si>
  <si>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</si>
  <si>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</si>
  <si>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</si>
  <si>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</si>
  <si>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</si>
  <si>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</si>
  <si>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</si>
  <si>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</si>
  <si>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</si>
  <si>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</si>
  <si>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</si>
  <si>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</si>
  <si>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</si>
  <si>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</si>
  <si>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</si>
  <si>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</si>
  <si>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</si>
  <si>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</si>
  <si>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</si>
  <si>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</si>
  <si>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</si>
  <si>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</si>
  <si>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</si>
  <si>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</si>
  <si>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</si>
  <si>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</si>
  <si>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</si>
  <si>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</si>
  <si>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</si>
  <si>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</si>
  <si>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</si>
  <si>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</si>
  <si>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</si>
  <si>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</si>
  <si>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</si>
  <si>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</si>
  <si>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</si>
  <si>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</si>
  <si>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</si>
  <si>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</si>
  <si>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</si>
  <si>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</si>
  <si>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</si>
  <si>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</si>
  <si>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</si>
  <si>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</si>
  <si>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</si>
  <si>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</si>
  <si>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</si>
  <si>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</si>
  <si>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</si>
  <si>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</si>
  <si>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</si>
  <si>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</si>
  <si>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</si>
  <si>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</si>
  <si>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</si>
  <si>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</si>
  <si>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</si>
  <si>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</si>
  <si>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</si>
  <si>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</si>
  <si>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</si>
  <si>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</si>
  <si>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</si>
  <si>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</si>
  <si>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</si>
  <si>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</si>
  <si>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</si>
  <si>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</si>
  <si>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</si>
  <si>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</si>
  <si>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</si>
  <si>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</si>
  <si>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</si>
  <si>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</si>
  <si>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</si>
  <si>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</si>
  <si>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</si>
  <si>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</si>
  <si>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</si>
  <si>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</si>
  <si>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</si>
  <si>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</si>
  <si>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</si>
  <si>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</si>
  <si>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</si>
  <si>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</si>
  <si>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</si>
  <si>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</si>
  <si>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</si>
  <si>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</si>
  <si>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</si>
  <si>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</si>
  <si>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</si>
  <si>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</si>
  <si>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</si>
  <si>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</si>
  <si>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</si>
  <si>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</si>
  <si>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</si>
  <si>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</si>
  <si>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</si>
  <si>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</si>
  <si>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</si>
  <si>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</si>
  <si>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</si>
  <si>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</si>
  <si>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</si>
  <si>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</si>
  <si>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</si>
  <si>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</si>
  <si>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</si>
  <si>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</si>
  <si>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</si>
  <si>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</si>
  <si>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</si>
  <si>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</si>
  <si>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</si>
  <si>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</si>
  <si>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</si>
  <si>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</si>
  <si>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</si>
  <si>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</si>
  <si>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</si>
  <si>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</si>
  <si>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</si>
  <si>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</si>
  <si>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</si>
  <si>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</si>
  <si>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</si>
  <si>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</si>
  <si>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</si>
  <si>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</si>
  <si>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</si>
  <si>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</si>
  <si>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</si>
  <si>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</si>
  <si>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</si>
  <si>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</si>
  <si>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</si>
  <si>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</si>
  <si>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</si>
  <si>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</si>
  <si>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</si>
  <si>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</si>
  <si>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</si>
  <si>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</si>
  <si>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</si>
  <si>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</si>
  <si>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</si>
  <si>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</si>
  <si>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</si>
  <si>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</si>
  <si>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</si>
  <si>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</si>
  <si>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</si>
  <si>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</si>
  <si>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</si>
  <si>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</si>
  <si>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</si>
  <si>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</si>
  <si>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</si>
  <si>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</si>
  <si>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</si>
  <si>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</si>
  <si>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</si>
  <si>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</si>
  <si>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</si>
  <si>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</si>
  <si>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</si>
  <si>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</si>
  <si>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</si>
  <si>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</si>
  <si>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</si>
  <si>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</si>
  <si>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</si>
  <si>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</si>
  <si>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</si>
  <si>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</si>
  <si>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</si>
  <si>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</si>
  <si>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</si>
  <si>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</si>
  <si>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</si>
  <si>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</si>
  <si>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</si>
  <si>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</si>
  <si>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</si>
  <si>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</si>
  <si>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</si>
  <si>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</si>
  <si>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</si>
  <si>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</si>
  <si>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</si>
  <si>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</si>
  <si>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</si>
  <si>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</si>
  <si>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</si>
  <si>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</si>
  <si>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</si>
  <si>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</si>
  <si>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</si>
  <si>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</si>
  <si>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</si>
  <si>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</si>
  <si>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</si>
  <si>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</si>
  <si>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</si>
  <si>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</si>
  <si>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</si>
  <si>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</si>
  <si>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</si>
  <si>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</si>
  <si>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</si>
  <si>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</si>
  <si>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</si>
  <si>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</si>
  <si>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</si>
  <si>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</si>
  <si>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</si>
  <si>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</si>
  <si>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</si>
  <si>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</si>
  <si>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</si>
  <si>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</si>
  <si>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</si>
  <si>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</si>
  <si>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</si>
  <si>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</si>
  <si>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</si>
  <si>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</si>
  <si>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</si>
  <si>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</si>
  <si>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</si>
  <si>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</si>
  <si>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</si>
  <si>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</si>
  <si>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</si>
  <si>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</si>
  <si>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</si>
  <si>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</si>
  <si>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</si>
  <si>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</si>
  <si>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</si>
  <si>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</si>
  <si>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</si>
  <si>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</si>
  <si>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</si>
  <si>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</si>
  <si>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</si>
  <si>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</si>
  <si>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</si>
  <si>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</si>
  <si>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</si>
  <si>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</si>
  <si>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</si>
  <si>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</si>
  <si>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</si>
  <si>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</si>
  <si>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</si>
  <si>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</si>
  <si>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</si>
  <si>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</si>
  <si>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</si>
  <si>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</si>
  <si>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</si>
  <si>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</si>
  <si>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</si>
  <si>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</si>
  <si>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</si>
  <si>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</si>
  <si>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</si>
  <si>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</si>
  <si>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</si>
  <si>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</si>
  <si>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</si>
  <si>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</si>
  <si>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</si>
  <si>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</si>
  <si>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</si>
  <si>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</si>
  <si>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</si>
  <si>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</si>
  <si>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</si>
  <si>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</si>
  <si>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</si>
  <si>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</si>
  <si>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</si>
  <si>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</si>
  <si>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</si>
  <si>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</si>
  <si>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</si>
  <si>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</si>
  <si>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</si>
  <si>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</si>
  <si>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</si>
  <si>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</si>
  <si>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</si>
  <si>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</si>
  <si>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</si>
  <si>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</si>
  <si>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</si>
  <si>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</si>
  <si>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</si>
  <si>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</si>
  <si>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</si>
  <si>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</si>
  <si>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</si>
  <si>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</si>
  <si>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</si>
  <si>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</si>
  <si>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</si>
  <si>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</si>
  <si>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</si>
  <si>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</si>
  <si>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</si>
  <si>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</si>
  <si>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</si>
  <si>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</si>
  <si>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</si>
  <si>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</si>
  <si>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</si>
  <si>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</si>
  <si>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</si>
  <si>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</si>
  <si>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</si>
  <si>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</si>
  <si>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</si>
  <si>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</si>
  <si>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</si>
  <si>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</si>
  <si>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</si>
  <si>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</si>
  <si>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</si>
  <si>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</si>
  <si>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</si>
  <si>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</si>
  <si>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</si>
  <si>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</si>
  <si>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</si>
  <si>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</si>
  <si>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</si>
  <si>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</si>
  <si>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</si>
  <si>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</si>
  <si>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</si>
  <si>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</si>
  <si>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</si>
  <si>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</si>
  <si>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</si>
  <si>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</si>
  <si>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</si>
  <si>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</si>
  <si>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</si>
  <si>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</si>
  <si>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</si>
  <si>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</si>
  <si>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</si>
  <si>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</si>
  <si>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</si>
  <si>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</si>
  <si>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</si>
  <si>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</si>
  <si>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</si>
  <si>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</si>
  <si>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</si>
  <si>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</si>
  <si>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</si>
  <si>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</si>
  <si>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</si>
  <si>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</si>
  <si>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</si>
  <si>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</si>
  <si>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</si>
  <si>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</si>
  <si>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</si>
  <si>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</si>
  <si>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</si>
  <si>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</si>
  <si>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</si>
  <si>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</si>
  <si>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</si>
  <si>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</si>
  <si>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</si>
  <si>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</si>
  <si>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</si>
  <si>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</si>
  <si>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</si>
  <si>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</si>
  <si>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</si>
  <si>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</si>
  <si>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</si>
  <si>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</si>
  <si>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</si>
  <si>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</si>
  <si>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</si>
  <si>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</si>
  <si>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</si>
  <si>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</si>
  <si>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</si>
  <si>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</si>
  <si>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</si>
  <si>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</si>
  <si>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</si>
  <si>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</si>
  <si>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</si>
  <si>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</si>
  <si>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</si>
  <si>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</si>
  <si>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</si>
  <si>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</si>
  <si>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</si>
  <si>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</si>
  <si>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</si>
  <si>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</si>
  <si>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</si>
  <si>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</si>
  <si>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</si>
  <si>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</si>
  <si>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</si>
  <si>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</si>
  <si>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</si>
  <si>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</si>
  <si>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</si>
  <si>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</si>
  <si>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</si>
  <si>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</si>
  <si>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</si>
  <si>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</si>
  <si>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</si>
  <si>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</si>
  <si>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</si>
  <si>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</si>
  <si>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</si>
  <si>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</si>
  <si>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</si>
  <si>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</si>
  <si>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</si>
  <si>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</si>
  <si>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</si>
  <si>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</si>
  <si>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</si>
  <si>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</si>
  <si>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</si>
  <si>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</si>
  <si>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</si>
  <si>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</si>
  <si>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</si>
  <si>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</si>
  <si>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</si>
  <si>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</si>
  <si>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</si>
  <si>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</si>
  <si>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</si>
  <si>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</si>
  <si>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</si>
  <si>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</si>
  <si>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</si>
  <si>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</si>
  <si>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</si>
  <si>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</si>
  <si>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</si>
  <si>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</si>
  <si>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</si>
  <si>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</si>
  <si>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</si>
  <si>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</si>
  <si>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</si>
  <si>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</si>
  <si>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</si>
  <si>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</si>
  <si>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</si>
  <si>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</si>
  <si>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</si>
  <si>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</si>
  <si>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</si>
  <si>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</si>
  <si>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</si>
  <si>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</si>
  <si>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</si>
  <si>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</si>
  <si>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</si>
  <si>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</si>
  <si>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</si>
  <si>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</si>
  <si>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</si>
  <si>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</si>
  <si>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</si>
  <si>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</si>
  <si>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</si>
  <si>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</si>
  <si>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</si>
  <si>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</si>
  <si>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</si>
  <si>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</si>
  <si>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</si>
  <si>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</si>
  <si>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</si>
  <si>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</si>
  <si>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</si>
  <si>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</si>
  <si>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</si>
  <si>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</si>
  <si>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</si>
  <si>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</si>
  <si>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</si>
  <si>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</si>
  <si>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</si>
  <si>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</si>
  <si>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</si>
  <si>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</si>
  <si>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</si>
  <si>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</si>
  <si>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</si>
  <si>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</si>
  <si>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</si>
  <si>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</si>
  <si>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</si>
  <si>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</si>
  <si>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</si>
  <si>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</si>
  <si>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</si>
  <si>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</si>
  <si>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</si>
  <si>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</si>
  <si>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</si>
  <si>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</si>
  <si>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</si>
  <si>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</si>
  <si>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</si>
  <si>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</si>
  <si>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</si>
  <si>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</si>
  <si>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</si>
  <si>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</si>
  <si>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</si>
  <si>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</si>
  <si>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</si>
  <si>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</si>
  <si>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</si>
  <si>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</si>
  <si>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</si>
  <si>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</si>
  <si>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</si>
  <si>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</si>
  <si>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</si>
  <si>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</si>
  <si>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</si>
  <si>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</si>
  <si>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</si>
  <si>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</si>
  <si>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</si>
  <si>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</si>
  <si>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</si>
  <si>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</si>
  <si>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</si>
  <si>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</si>
  <si>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</si>
  <si>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</si>
  <si>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</si>
  <si>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</si>
  <si>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</si>
  <si>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</si>
  <si>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</si>
  <si>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</si>
  <si>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</si>
  <si>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</si>
  <si>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</si>
  <si>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</si>
  <si>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</si>
  <si>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</si>
  <si>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</si>
  <si>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</si>
  <si>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</si>
  <si>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</si>
  <si>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</si>
  <si>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</si>
  <si>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</si>
  <si>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</si>
  <si>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</si>
  <si>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</si>
  <si>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</si>
  <si>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</si>
  <si>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</si>
  <si>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</si>
  <si>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</si>
  <si>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</si>
  <si>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</si>
  <si>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</si>
  <si>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</si>
  <si>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</si>
  <si>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</si>
  <si>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</si>
  <si>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</si>
  <si>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</si>
  <si>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</si>
  <si>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</si>
  <si>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</si>
  <si>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</si>
  <si>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</si>
  <si>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</si>
  <si>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</si>
  <si>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</si>
  <si>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</si>
  <si>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</si>
  <si>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</si>
  <si>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</si>
  <si>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</si>
  <si>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</si>
  <si>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</si>
  <si>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</si>
  <si>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</si>
  <si>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</si>
  <si>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</si>
  <si>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</si>
  <si>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</si>
  <si>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</si>
  <si>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</si>
  <si>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</si>
  <si>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</si>
  <si>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</si>
  <si>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</si>
  <si>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</si>
  <si>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</si>
  <si>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</si>
  <si>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</si>
  <si>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</si>
  <si>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</si>
  <si>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</si>
  <si>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</si>
  <si>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</si>
  <si>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</si>
  <si>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</si>
  <si>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</si>
  <si>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</si>
  <si>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</si>
  <si>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</si>
  <si>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</si>
  <si>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</si>
  <si>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</si>
  <si>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</si>
  <si>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</si>
  <si>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</si>
  <si>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</si>
  <si>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</si>
  <si>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</si>
  <si>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</si>
  <si>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</si>
  <si>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</si>
  <si>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</si>
  <si>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</si>
  <si>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</si>
  <si>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</si>
  <si>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</si>
  <si>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</si>
  <si>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</si>
  <si>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</si>
  <si>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</si>
  <si>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</si>
  <si>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</si>
  <si>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</si>
  <si>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</si>
  <si>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</si>
  <si>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</si>
  <si>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</si>
  <si>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</si>
  <si>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</si>
  <si>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</si>
  <si>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</si>
  <si>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</si>
  <si>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</si>
  <si>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</si>
  <si>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</si>
  <si>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</si>
  <si>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</si>
  <si>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</si>
  <si>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</si>
  <si>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</si>
  <si>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</si>
  <si>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</si>
  <si>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</si>
  <si>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</si>
  <si>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</si>
  <si>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</si>
  <si>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</si>
  <si>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</si>
  <si>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</si>
  <si>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</si>
  <si>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</si>
  <si>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</si>
  <si>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</si>
  <si>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</si>
  <si>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</si>
  <si>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</si>
  <si>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</si>
  <si>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</si>
  <si>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</si>
  <si>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</si>
  <si>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</si>
  <si>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</si>
  <si>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</si>
  <si>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</si>
  <si>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</si>
  <si>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</si>
  <si>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</si>
  <si>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</si>
  <si>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</si>
  <si>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</si>
  <si>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</si>
  <si>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</si>
  <si>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</si>
  <si>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</si>
  <si>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</si>
  <si>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</si>
  <si>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</si>
  <si>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</si>
  <si>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</si>
  <si>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</si>
  <si>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</si>
  <si>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</si>
  <si>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</si>
  <si>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</si>
  <si>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</si>
  <si>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</si>
  <si>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</si>
  <si>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</si>
  <si>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</si>
  <si>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</si>
  <si>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</si>
  <si>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</si>
  <si>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</si>
  <si>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</si>
  <si>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</si>
  <si>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</si>
  <si>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</si>
  <si>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</si>
  <si>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</si>
  <si>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</si>
  <si>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</si>
  <si>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</si>
  <si>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</si>
  <si>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</si>
  <si>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</si>
  <si>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</si>
  <si>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</si>
  <si>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</si>
  <si>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</si>
  <si>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</si>
  <si>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</si>
  <si>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</si>
  <si>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</si>
  <si>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</si>
  <si>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</si>
  <si>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</si>
  <si>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</si>
  <si>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</si>
  <si>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</si>
  <si>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</si>
  <si>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</si>
  <si>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</si>
  <si>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</si>
  <si>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</si>
  <si>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</si>
  <si>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</si>
  <si>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</si>
  <si>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</si>
  <si>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</si>
  <si>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</si>
  <si>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</si>
  <si>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</si>
  <si>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</si>
  <si>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</si>
  <si>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</si>
  <si>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</si>
  <si>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</si>
  <si>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</si>
  <si>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</si>
  <si>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</si>
  <si>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</si>
  <si>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</si>
  <si>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</si>
  <si>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</si>
  <si>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</si>
  <si>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</si>
  <si>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</si>
  <si>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</si>
  <si>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</si>
  <si>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</si>
  <si>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</si>
  <si>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</si>
  <si>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</si>
  <si>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</si>
  <si>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</si>
  <si>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</si>
  <si>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</si>
  <si>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</si>
  <si>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</si>
  <si>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</si>
  <si>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</si>
  <si>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</si>
  <si>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</si>
  <si>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</si>
  <si>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</si>
  <si>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</si>
  <si>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</si>
  <si>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</si>
  <si>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</si>
  <si>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</si>
  <si>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</si>
  <si>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</si>
  <si>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</si>
  <si>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</si>
  <si>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</si>
  <si>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</si>
  <si>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</si>
  <si>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</si>
  <si>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</si>
  <si>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</si>
  <si>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</si>
  <si>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</si>
  <si>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</si>
  <si>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</si>
  <si>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</si>
  <si>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</si>
  <si>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</si>
  <si>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</si>
  <si>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</si>
  <si>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</si>
  <si>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</si>
  <si>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</si>
  <si>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</si>
  <si>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</si>
  <si>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</si>
  <si>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</si>
  <si>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</si>
  <si>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</si>
  <si>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</si>
  <si>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</si>
  <si>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</si>
  <si>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</si>
  <si>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</si>
  <si>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</si>
  <si>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</si>
  <si>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</si>
  <si>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</si>
  <si>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</si>
  <si>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</si>
  <si>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</si>
  <si>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</si>
  <si>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</si>
  <si>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</si>
  <si>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</si>
  <si>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</si>
  <si>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</si>
  <si>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</si>
  <si>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</si>
  <si>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</si>
  <si>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</si>
  <si>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</si>
  <si>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</si>
  <si>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</si>
  <si>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</si>
  <si>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</si>
  <si>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</si>
  <si>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</si>
  <si>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</si>
  <si>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</si>
  <si>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</si>
  <si>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</si>
  <si>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</si>
  <si>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</si>
  <si>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</si>
  <si>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</si>
  <si>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</si>
  <si>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</si>
  <si>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</si>
  <si>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</si>
  <si>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</si>
  <si>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</si>
  <si>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</si>
  <si>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</si>
  <si>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</si>
  <si>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</si>
  <si>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</si>
  <si>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</si>
  <si>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</si>
  <si>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</si>
  <si>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</si>
  <si>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</si>
  <si>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</si>
  <si>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</si>
  <si>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</si>
  <si>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</si>
  <si>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</si>
  <si>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</si>
  <si>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</si>
  <si>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</si>
  <si>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</si>
  <si>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</si>
  <si>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</si>
  <si>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</si>
  <si>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</si>
  <si>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</si>
  <si>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</si>
  <si>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</si>
  <si>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</si>
  <si>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</si>
  <si>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</si>
  <si>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</si>
  <si>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</si>
  <si>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</si>
  <si>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</si>
  <si>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</si>
  <si>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</si>
  <si>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</si>
  <si>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</si>
  <si>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</si>
  <si>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</si>
  <si>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</si>
  <si>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</si>
  <si>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</si>
  <si>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</si>
  <si>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</si>
  <si>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</si>
  <si>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</si>
  <si>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</si>
  <si>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</si>
  <si>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</si>
  <si>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</si>
  <si>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</si>
  <si>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</si>
  <si>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</si>
  <si>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</si>
  <si>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</si>
  <si>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</si>
  <si>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</si>
  <si>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</si>
  <si>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</si>
  <si>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</si>
  <si>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</si>
  <si>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</si>
  <si>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</si>
  <si>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</si>
  <si>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</si>
  <si>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</si>
  <si>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</si>
  <si>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</si>
  <si>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</si>
  <si>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</si>
  <si>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</si>
  <si>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</si>
  <si>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</si>
  <si>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</si>
  <si>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</si>
  <si>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</si>
  <si>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</si>
  <si>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</si>
  <si>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</si>
  <si>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</si>
  <si>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</si>
  <si>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</si>
  <si>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</si>
  <si>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</si>
  <si>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</si>
  <si>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</si>
  <si>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</si>
  <si>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</si>
  <si>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</si>
  <si>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</si>
  <si>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</si>
  <si>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</si>
  <si>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</si>
  <si>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</si>
  <si>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</si>
  <si>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</si>
  <si>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</si>
  <si>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</si>
  <si>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</si>
  <si>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</si>
  <si>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</si>
  <si>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</si>
  <si>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</si>
  <si>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</si>
  <si>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</si>
  <si>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</si>
  <si>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</si>
  <si>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</si>
  <si>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</si>
  <si>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</si>
  <si>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</si>
  <si>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</si>
  <si>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</si>
  <si>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</si>
  <si>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</si>
  <si>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</si>
  <si>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</si>
  <si>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</si>
  <si>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</si>
  <si>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</si>
  <si>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</si>
  <si>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</si>
  <si>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</si>
  <si>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</si>
  <si>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</si>
  <si>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</si>
  <si>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</si>
  <si>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</si>
  <si>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</si>
  <si>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</si>
  <si>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</si>
  <si>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</si>
  <si>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</si>
  <si>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</si>
  <si>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</si>
  <si>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</si>
  <si>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</si>
  <si>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</si>
  <si>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</si>
  <si>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</si>
  <si>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</si>
  <si>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</si>
  <si>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</si>
  <si>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</si>
  <si>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</si>
  <si>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</si>
  <si>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</si>
  <si>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</si>
  <si>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</si>
  <si>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</si>
  <si>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</si>
  <si>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</si>
  <si>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</si>
  <si>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</si>
  <si>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</si>
  <si>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</si>
  <si>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</si>
  <si>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</si>
  <si>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</si>
  <si>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</si>
  <si>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</si>
  <si>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</si>
  <si>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</si>
  <si>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</si>
  <si>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</si>
  <si>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</si>
  <si>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</si>
  <si>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</si>
  <si>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</si>
  <si>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</si>
  <si>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</si>
  <si>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</si>
  <si>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</si>
  <si>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</si>
  <si>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</si>
  <si>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</si>
  <si>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</si>
  <si>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</si>
  <si>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</si>
  <si>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</si>
  <si>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</si>
  <si>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</si>
  <si>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</si>
  <si>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</si>
  <si>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</si>
  <si>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</si>
  <si>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</si>
  <si>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</si>
  <si>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</si>
  <si>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</si>
  <si>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</si>
  <si>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</si>
  <si>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</si>
  <si>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</si>
  <si>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</si>
  <si>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</si>
  <si>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</si>
  <si>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</si>
  <si>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</si>
  <si>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</si>
  <si>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</si>
  <si>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</si>
  <si>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</si>
  <si>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</si>
  <si>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</si>
  <si>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</si>
  <si>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</si>
  <si>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</si>
  <si>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</si>
  <si>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</si>
  <si>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</si>
  <si>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</si>
  <si>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</si>
  <si>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</si>
  <si>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</si>
  <si>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</si>
  <si>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</si>
  <si>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</si>
  <si>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</si>
  <si>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</si>
  <si>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</si>
  <si>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</si>
  <si>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</si>
  <si>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</si>
  <si>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</si>
  <si>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</si>
  <si>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</si>
  <si>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</si>
  <si>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</si>
  <si>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</si>
  <si>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</si>
  <si>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</si>
  <si>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</si>
  <si>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</si>
  <si>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</si>
  <si>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</si>
  <si>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</si>
  <si>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</si>
  <si>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</si>
  <si>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</si>
  <si>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</si>
  <si>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</si>
  <si>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</si>
  <si>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</si>
  <si>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</si>
  <si>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</si>
  <si>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</si>
  <si>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</si>
  <si>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</si>
  <si>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</si>
  <si>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</si>
  <si>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</si>
  <si>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</si>
  <si>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</si>
  <si>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</si>
  <si>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</si>
  <si>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</si>
  <si>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</si>
  <si>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</si>
  <si>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</si>
  <si>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</si>
  <si>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</si>
  <si>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</si>
  <si>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</si>
  <si>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</si>
  <si>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</si>
  <si>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</si>
  <si>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</si>
  <si>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</si>
  <si>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</si>
  <si>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</si>
  <si>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</si>
  <si>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</si>
  <si>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</si>
  <si>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</si>
  <si>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</si>
  <si>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</si>
  <si>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</si>
  <si>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</si>
  <si>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</si>
  <si>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</si>
  <si>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</si>
  <si>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</si>
  <si>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</si>
  <si>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</si>
  <si>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</si>
  <si>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</si>
  <si>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</si>
  <si>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</si>
  <si>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</si>
  <si>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</si>
  <si>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</si>
  <si>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</si>
  <si>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</si>
  <si>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</si>
  <si>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</si>
  <si>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</si>
  <si>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</si>
  <si>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</si>
  <si>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</si>
  <si>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</si>
  <si>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</si>
  <si>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</si>
  <si>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</si>
  <si>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</si>
  <si>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</si>
  <si>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</si>
  <si>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</si>
  <si>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</si>
  <si>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</si>
  <si>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</si>
  <si>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</si>
  <si>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</si>
  <si>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</si>
  <si>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</si>
  <si>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</si>
  <si>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</si>
  <si>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</si>
  <si>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</si>
  <si>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</si>
  <si>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</si>
  <si>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</si>
  <si>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</si>
  <si>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</si>
  <si>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</si>
  <si>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</si>
  <si>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</si>
  <si>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</si>
  <si>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</si>
  <si>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</si>
  <si>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</si>
  <si>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</si>
  <si>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</si>
  <si>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</si>
  <si>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</si>
  <si>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</si>
  <si>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</si>
  <si>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</si>
  <si>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</si>
  <si>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</si>
  <si>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</si>
  <si>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</si>
  <si>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</si>
  <si>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</si>
  <si>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</si>
  <si>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</si>
  <si>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</si>
  <si>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</si>
  <si>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</si>
  <si>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</si>
  <si>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</si>
  <si>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</si>
  <si>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</si>
  <si>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</si>
  <si>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</si>
  <si>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</si>
  <si>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</si>
  <si>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</si>
  <si>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</si>
  <si>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</si>
  <si>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</si>
  <si>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</si>
  <si>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</si>
  <si>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</si>
  <si>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</si>
  <si>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</si>
  <si>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</si>
  <si>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</si>
  <si>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</si>
  <si>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</si>
  <si>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</si>
  <si>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</si>
  <si>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</si>
  <si>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</si>
  <si>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</si>
  <si>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</si>
  <si>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</si>
  <si>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</si>
  <si>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</si>
  <si>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</si>
  <si>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</si>
  <si>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</si>
  <si>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</si>
  <si>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</si>
  <si>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</si>
  <si>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</si>
  <si>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</si>
  <si>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</si>
  <si>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</si>
  <si>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</si>
  <si>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</si>
  <si>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</si>
  <si>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</si>
  <si>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</si>
  <si>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</si>
  <si>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</si>
  <si>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</si>
  <si>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</si>
  <si>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</si>
  <si>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</si>
  <si>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</si>
  <si>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</si>
  <si>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</si>
  <si>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</si>
  <si>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</si>
  <si>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</si>
  <si>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</si>
  <si>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</si>
  <si>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</si>
  <si>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</si>
  <si>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</si>
  <si>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</si>
  <si>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</si>
  <si>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</si>
  <si>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</si>
  <si>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</si>
  <si>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</si>
  <si>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</si>
  <si>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</si>
  <si>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</si>
  <si>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</si>
  <si>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</si>
  <si>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</si>
  <si>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</si>
  <si>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</si>
  <si>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</si>
  <si>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</si>
  <si>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</si>
  <si>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</si>
  <si>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</si>
  <si>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</si>
  <si>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</si>
  <si>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</si>
  <si>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</si>
  <si>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</si>
  <si>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</si>
  <si>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</si>
  <si>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</si>
  <si>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</si>
  <si>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</si>
  <si>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</si>
  <si>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</si>
  <si>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</si>
  <si>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</si>
  <si>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</si>
  <si>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</si>
  <si>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</si>
  <si>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</si>
  <si>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</si>
  <si>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</si>
  <si>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</si>
  <si>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</si>
  <si>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</si>
  <si>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</si>
  <si>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</si>
  <si>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</si>
  <si>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</si>
  <si>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</si>
  <si>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</si>
  <si>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</si>
  <si>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</si>
  <si>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</si>
  <si>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</si>
  <si>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</si>
  <si>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</si>
  <si>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</si>
  <si>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</si>
  <si>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</si>
  <si>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</si>
  <si>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</si>
  <si>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</si>
  <si>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</si>
  <si>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</si>
  <si>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</si>
  <si>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</si>
  <si>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</si>
  <si>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</si>
  <si>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</si>
  <si>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</si>
  <si>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</si>
  <si>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</si>
  <si>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</si>
  <si>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</si>
  <si>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</si>
  <si>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</si>
  <si>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</si>
  <si>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</si>
  <si>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</si>
  <si>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</si>
  <si>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</si>
  <si>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</si>
  <si>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</si>
  <si>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</si>
  <si>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</si>
  <si>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</si>
  <si>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</si>
  <si>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</si>
  <si>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</si>
  <si>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</si>
  <si>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</si>
  <si>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</si>
  <si>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</si>
  <si>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</si>
  <si>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</si>
  <si>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</si>
  <si>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</si>
  <si>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</si>
  <si>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</si>
  <si>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</si>
  <si>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</si>
  <si>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</si>
  <si>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</si>
  <si>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</si>
  <si>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</si>
  <si>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</si>
  <si>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</si>
  <si>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</si>
  <si>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</si>
  <si>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</si>
  <si>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</si>
  <si>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</si>
  <si>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</si>
  <si>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</si>
  <si>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</si>
  <si>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</si>
  <si>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</si>
  <si>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</si>
  <si>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</si>
  <si>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</si>
  <si>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</si>
  <si>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</si>
  <si>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</si>
  <si>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</si>
  <si>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</si>
  <si>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</si>
  <si>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</si>
  <si>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</si>
  <si>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</si>
  <si>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</si>
  <si>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</si>
  <si>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</si>
  <si>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</si>
  <si>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</si>
  <si>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</si>
  <si>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</si>
  <si>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</si>
  <si>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</si>
  <si>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</si>
  <si>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</si>
  <si>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</si>
  <si>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</si>
  <si>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</si>
  <si>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</si>
  <si>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</si>
  <si>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</si>
  <si>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</si>
  <si>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</si>
  <si>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</si>
  <si>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</si>
  <si>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</si>
  <si>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</si>
  <si>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</si>
  <si>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</si>
  <si>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</si>
  <si>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</si>
  <si>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</si>
  <si>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</si>
  <si>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</si>
  <si>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</si>
  <si>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</si>
  <si>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</si>
  <si>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</si>
  <si>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</si>
  <si>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</si>
  <si>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</si>
  <si>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</si>
  <si>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</si>
  <si>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</si>
  <si>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</si>
  <si>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</si>
  <si>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</si>
  <si>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</si>
  <si>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</si>
  <si>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</si>
  <si>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</si>
  <si>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</si>
  <si>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</si>
  <si>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</si>
  <si>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</si>
  <si>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</si>
  <si>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</si>
  <si>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</si>
  <si>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</si>
  <si>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</si>
  <si>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</si>
  <si>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</si>
  <si>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</si>
  <si>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</si>
  <si>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</si>
  <si>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</si>
  <si>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</si>
  <si>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</si>
  <si>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</si>
  <si>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</si>
  <si>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</si>
  <si>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</si>
  <si>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</si>
  <si>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</si>
  <si>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</si>
  <si>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</si>
  <si>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</si>
  <si>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</si>
  <si>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</si>
  <si>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</si>
  <si>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</si>
  <si>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</si>
  <si>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</si>
  <si>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</si>
  <si>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</si>
  <si>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</si>
  <si>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</si>
  <si>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</si>
  <si>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</si>
  <si>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</si>
  <si>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</si>
  <si>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</si>
  <si>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</si>
  <si>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</si>
  <si>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</si>
  <si>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</si>
  <si>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</si>
  <si>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</si>
  <si>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</si>
  <si>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</si>
  <si>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</si>
  <si>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</si>
  <si>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</si>
  <si>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</si>
  <si>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</si>
  <si>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</si>
  <si>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</si>
  <si>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</si>
  <si>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</si>
  <si>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</si>
  <si>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</si>
  <si>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</si>
  <si>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</si>
  <si>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</si>
  <si>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</si>
  <si>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</si>
  <si>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</si>
  <si>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</si>
  <si>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</si>
  <si>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</si>
  <si>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</si>
  <si>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</si>
  <si>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</si>
  <si>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</si>
  <si>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</si>
  <si>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</si>
  <si>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</si>
  <si>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</si>
  <si>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</si>
  <si>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</si>
  <si>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</si>
  <si>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</si>
  <si>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</si>
  <si>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</si>
  <si>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</si>
  <si>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</si>
  <si>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</si>
  <si>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</si>
  <si>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</si>
  <si>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</si>
  <si>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</si>
  <si>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</si>
  <si>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</si>
  <si>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</si>
  <si>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</si>
  <si>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</si>
  <si>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</si>
  <si>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</si>
  <si>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</si>
  <si>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</si>
  <si>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</si>
  <si>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</si>
  <si>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</si>
  <si>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</si>
  <si>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</si>
  <si>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</si>
  <si>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</si>
  <si>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</si>
  <si>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</si>
  <si>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</si>
  <si>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</si>
  <si>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</si>
  <si>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</si>
  <si>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</si>
  <si>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</si>
  <si>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</si>
  <si>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</si>
  <si>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</si>
  <si>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</si>
  <si>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</si>
  <si>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</si>
  <si>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</si>
  <si>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</si>
  <si>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</si>
  <si>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</si>
  <si>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</si>
  <si>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</si>
  <si>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</si>
  <si>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</si>
  <si>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</si>
  <si>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</si>
  <si>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</si>
  <si>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</si>
  <si>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</si>
  <si>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</si>
  <si>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</si>
  <si>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</si>
  <si>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</si>
  <si>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</si>
  <si>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</si>
  <si>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</si>
  <si>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</si>
  <si>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</si>
  <si>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</si>
  <si>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</si>
  <si>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</si>
  <si>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</si>
  <si>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</si>
  <si>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</si>
  <si>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</si>
  <si>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</si>
  <si>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</si>
  <si>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</si>
  <si>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</si>
  <si>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</si>
  <si>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</si>
  <si>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</si>
  <si>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</si>
  <si>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</si>
  <si>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</si>
  <si>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</si>
  <si>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</si>
  <si>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</si>
  <si>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</si>
  <si>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</si>
  <si>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</si>
  <si>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</si>
  <si>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</si>
  <si>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</si>
  <si>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</si>
  <si>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</si>
  <si>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</si>
  <si>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</si>
  <si>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</si>
  <si>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</si>
  <si>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</si>
  <si>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</si>
  <si>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</si>
  <si>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</si>
  <si>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</si>
  <si>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</si>
  <si>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</si>
  <si>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</si>
  <si>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</si>
  <si>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</si>
  <si>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</si>
  <si>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</si>
  <si>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</si>
  <si>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</si>
  <si>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</si>
  <si>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</si>
  <si>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</si>
  <si>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</si>
  <si>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</si>
  <si>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</si>
  <si>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</si>
  <si>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</si>
  <si>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</si>
  <si>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</si>
  <si>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</si>
  <si>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</si>
  <si>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</si>
  <si>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</si>
  <si>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</si>
  <si>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</si>
  <si>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</si>
  <si>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</si>
  <si>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</si>
  <si>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</si>
  <si>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</si>
  <si>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</si>
  <si>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</si>
  <si>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</si>
  <si>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</si>
  <si>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</si>
  <si>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</si>
  <si>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</si>
  <si>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</si>
  <si>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</si>
  <si>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</si>
  <si>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</si>
  <si>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</si>
  <si>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</si>
  <si>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</si>
  <si>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</si>
  <si>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</si>
  <si>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</si>
  <si>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</si>
  <si>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</si>
  <si>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</si>
  <si>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</si>
  <si>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</si>
  <si>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</si>
  <si>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</si>
  <si>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</si>
  <si>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</si>
  <si>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</si>
  <si>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</si>
  <si>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</si>
  <si>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</si>
  <si>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</si>
  <si>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</si>
  <si>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</si>
  <si>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</si>
  <si>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</si>
  <si>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</si>
  <si>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</si>
  <si>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</si>
  <si>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</si>
  <si>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</si>
  <si>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</si>
  <si>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</si>
  <si>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</si>
  <si>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</si>
  <si>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</si>
  <si>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</si>
  <si>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</si>
  <si>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</si>
  <si>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</si>
  <si>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</si>
  <si>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</si>
  <si>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</si>
  <si>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</si>
  <si>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</si>
  <si>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</si>
  <si>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</si>
  <si>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</si>
  <si>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</si>
  <si>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</si>
  <si>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</si>
  <si>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</si>
  <si>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</si>
  <si>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</si>
  <si>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</si>
  <si>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</si>
  <si>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</si>
  <si>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</si>
  <si>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</si>
  <si>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</si>
  <si>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</si>
  <si>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</si>
  <si>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</si>
  <si>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</si>
  <si>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</si>
  <si>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</si>
  <si>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</si>
  <si>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</si>
  <si>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</si>
  <si>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</si>
  <si>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</si>
  <si>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</si>
  <si>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</si>
  <si>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</si>
  <si>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</si>
  <si>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</si>
  <si>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</si>
  <si>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</si>
  <si>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</si>
  <si>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</si>
  <si>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</si>
  <si>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</si>
  <si>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</si>
  <si>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</si>
  <si>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</si>
  <si>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</si>
  <si>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</si>
  <si>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</si>
  <si>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</si>
  <si>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</si>
  <si>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</si>
  <si>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</si>
  <si>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</si>
  <si>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</si>
  <si>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</si>
  <si>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</si>
  <si>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</si>
  <si>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</si>
  <si>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</si>
  <si>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</si>
  <si>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</si>
  <si>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</si>
  <si>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</si>
  <si>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</si>
  <si>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</si>
  <si>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</si>
  <si>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</si>
  <si>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</si>
  <si>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</si>
  <si>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</si>
  <si>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</si>
  <si>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</si>
  <si>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</si>
  <si>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</si>
  <si>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</si>
  <si>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</si>
  <si>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</si>
  <si>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</si>
  <si>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</si>
  <si>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</si>
  <si>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</si>
  <si>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</si>
  <si>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</si>
  <si>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</si>
  <si>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</si>
  <si>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</si>
  <si>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</si>
  <si>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</si>
  <si>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</si>
  <si>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</si>
  <si>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</si>
  <si>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</si>
  <si>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</si>
  <si>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</si>
  <si>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</si>
  <si>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</si>
  <si>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</si>
  <si>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</si>
  <si>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</si>
  <si>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</si>
  <si>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</si>
  <si>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</si>
  <si>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</si>
  <si>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</si>
  <si>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</si>
  <si>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</si>
  <si>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</si>
  <si>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</si>
  <si>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</si>
  <si>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</si>
  <si>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</si>
  <si>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</si>
  <si>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</si>
  <si>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</si>
  <si>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</si>
  <si>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</si>
  <si>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</si>
  <si>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</si>
  <si>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</si>
  <si>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</si>
  <si>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</si>
  <si>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</si>
  <si>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</si>
  <si>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</si>
  <si>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</si>
  <si>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</si>
  <si>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</si>
  <si>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</si>
  <si>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</si>
  <si>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</si>
  <si>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</si>
  <si>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</si>
  <si>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</si>
  <si>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</si>
  <si>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</si>
  <si>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</si>
  <si>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</si>
  <si>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</si>
  <si>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</si>
  <si>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</si>
  <si>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</si>
  <si>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</si>
  <si>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</si>
  <si>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</si>
  <si>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</si>
  <si>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</si>
  <si>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</si>
  <si>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</si>
  <si>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</si>
  <si>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</si>
  <si>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</si>
  <si>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</si>
  <si>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</si>
  <si>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</si>
  <si>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</si>
  <si>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</si>
  <si>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</si>
  <si>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</si>
  <si>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</si>
  <si>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</si>
  <si>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</si>
  <si>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</si>
  <si>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</si>
  <si>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</si>
  <si>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</si>
  <si>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</si>
  <si>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</si>
  <si>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</si>
  <si>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</si>
  <si>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</si>
  <si>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</si>
  <si>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</si>
  <si>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</si>
  <si>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</si>
  <si>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</si>
  <si>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</si>
  <si>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</si>
  <si>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</si>
  <si>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</si>
  <si>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</si>
  <si>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</si>
  <si>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</si>
  <si>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</si>
  <si>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</si>
  <si>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</si>
  <si>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</si>
  <si>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</si>
  <si>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</si>
  <si>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</si>
  <si>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</si>
  <si>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</si>
  <si>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</si>
  <si>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</si>
  <si>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</si>
  <si>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</si>
  <si>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</si>
  <si>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</si>
  <si>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</si>
  <si>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</si>
  <si>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</si>
  <si>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</si>
  <si>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</si>
  <si>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</si>
  <si>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</si>
  <si>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</si>
  <si>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</si>
  <si>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</si>
  <si>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</si>
  <si>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</si>
  <si>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</si>
  <si>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</si>
  <si>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</si>
  <si>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</si>
  <si>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</si>
  <si>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</si>
  <si>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</si>
  <si>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</si>
  <si>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</si>
  <si>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</si>
  <si>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</si>
  <si>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</si>
  <si>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</si>
  <si>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</si>
  <si>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</si>
  <si>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</si>
  <si>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</si>
  <si>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</si>
  <si>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</si>
  <si>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</si>
  <si>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</si>
  <si>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</si>
  <si>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</si>
  <si>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</si>
  <si>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</si>
  <si>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</si>
  <si>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</si>
  <si>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</si>
  <si>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</si>
  <si>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</si>
  <si>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</si>
  <si>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</si>
  <si>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</si>
  <si>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</si>
  <si>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</si>
  <si>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</si>
  <si>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</si>
  <si>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</si>
  <si>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</si>
  <si>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</si>
  <si>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</si>
  <si>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</si>
  <si>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</si>
  <si>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</si>
  <si>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</si>
  <si>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</si>
  <si>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</si>
  <si>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</si>
  <si>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</si>
  <si>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</si>
  <si>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</si>
  <si>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</si>
  <si>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</si>
  <si>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</si>
  <si>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</si>
  <si>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</si>
  <si>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</si>
  <si>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</si>
  <si>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</si>
  <si>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</si>
  <si>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</si>
  <si>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</si>
  <si>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</si>
  <si>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</si>
  <si>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</si>
  <si>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</si>
  <si>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</si>
  <si>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</si>
  <si>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</si>
  <si>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</si>
  <si>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</si>
  <si>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</si>
  <si>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</si>
  <si>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</si>
  <si>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</si>
  <si>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</si>
  <si>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</si>
  <si>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</si>
  <si>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</si>
  <si>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</si>
  <si>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</si>
  <si>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</si>
  <si>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</si>
  <si>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</si>
  <si>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</si>
  <si>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</si>
  <si>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</si>
  <si>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</si>
  <si>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</si>
  <si>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</si>
  <si>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</si>
  <si>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</si>
  <si>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</si>
  <si>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</si>
  <si>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</si>
  <si>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</si>
  <si>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</si>
  <si>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</si>
  <si>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</si>
  <si>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</si>
  <si>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</si>
  <si>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</si>
  <si>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</si>
  <si>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</si>
  <si>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</si>
  <si>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</si>
  <si>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</si>
  <si>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</si>
  <si>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</si>
  <si>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</si>
  <si>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</si>
  <si>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</si>
  <si>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</si>
  <si>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</si>
  <si>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</si>
  <si>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</si>
  <si>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</si>
  <si>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</si>
  <si>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</si>
  <si>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</si>
  <si>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</si>
  <si>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</si>
  <si>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</si>
  <si>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</si>
  <si>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</si>
  <si>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</si>
  <si>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</si>
  <si>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</si>
  <si>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</si>
  <si>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</si>
  <si>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</si>
  <si>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</si>
  <si>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</si>
  <si>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</si>
  <si>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</si>
  <si>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</si>
  <si>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</si>
  <si>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</si>
  <si>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</si>
  <si>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</si>
  <si>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</si>
  <si>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</si>
  <si>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</si>
  <si>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</si>
  <si>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</si>
  <si>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</si>
  <si>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</si>
  <si>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</si>
  <si>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</si>
  <si>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</si>
  <si>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</si>
  <si>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</si>
  <si>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</si>
  <si>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</si>
  <si>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</si>
  <si>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</si>
  <si>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</si>
  <si>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</si>
  <si>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</si>
  <si>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</si>
  <si>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</si>
  <si>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</si>
  <si>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</si>
  <si>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</si>
  <si>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</si>
  <si>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</si>
  <si>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</si>
  <si>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</si>
  <si>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</si>
  <si>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</si>
  <si>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</si>
  <si>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</si>
  <si>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</si>
  <si>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</si>
  <si>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</si>
  <si>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</si>
  <si>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</si>
  <si>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</si>
  <si>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</si>
  <si>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</si>
  <si>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</si>
  <si>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</si>
  <si>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</si>
  <si>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</si>
  <si>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</si>
  <si>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</si>
  <si>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</si>
  <si>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</si>
  <si>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</si>
  <si>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</si>
  <si>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</si>
  <si>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</si>
  <si>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</si>
  <si>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</si>
  <si>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</si>
  <si>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</si>
  <si>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</si>
  <si>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</si>
  <si>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</si>
  <si>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</si>
  <si>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</si>
  <si>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</si>
  <si>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</si>
  <si>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</si>
  <si>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</si>
  <si>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</si>
  <si>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</si>
  <si>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</si>
  <si>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</si>
  <si>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</si>
  <si>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</si>
  <si>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</si>
  <si>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</si>
  <si>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</si>
  <si>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</si>
  <si>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</si>
  <si>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</si>
  <si>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</si>
  <si>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</si>
  <si>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</si>
  <si>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</si>
  <si>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</si>
  <si>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</si>
  <si>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</si>
  <si>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</si>
  <si>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</si>
  <si>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</si>
  <si>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</si>
  <si>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</si>
  <si>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</si>
  <si>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</si>
  <si>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</si>
  <si>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</si>
  <si>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</si>
  <si>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</si>
  <si>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</si>
  <si>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</si>
  <si>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</si>
  <si>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</si>
  <si>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</si>
  <si>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</si>
  <si>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</si>
  <si>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</si>
  <si>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</si>
  <si>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</si>
  <si>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</si>
  <si>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</si>
  <si>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</si>
  <si>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</si>
  <si>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</si>
  <si>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</si>
  <si>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</si>
  <si>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</si>
  <si>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</si>
  <si>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</si>
  <si>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</si>
  <si>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</si>
  <si>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</si>
  <si>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</si>
  <si>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</si>
  <si>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</si>
  <si>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</si>
  <si>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</si>
  <si>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</si>
  <si>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</si>
  <si>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</si>
  <si>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</si>
  <si>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</si>
  <si>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</si>
  <si>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</si>
  <si>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</si>
  <si>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</si>
  <si>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</si>
  <si>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</si>
  <si>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</si>
  <si>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</si>
  <si>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</si>
  <si>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</si>
  <si>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</si>
  <si>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</si>
  <si>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</si>
  <si>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</si>
  <si>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</si>
  <si>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</si>
  <si>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</si>
  <si>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</si>
  <si>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</si>
  <si>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</si>
  <si>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</si>
  <si>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</si>
  <si>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</si>
  <si>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</si>
  <si>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</si>
  <si>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</si>
  <si>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</si>
  <si>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</si>
  <si>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</si>
  <si>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</si>
  <si>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</si>
  <si>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</si>
  <si>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</si>
  <si>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</si>
  <si>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</si>
  <si>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</si>
  <si>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</si>
  <si>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</si>
  <si>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</si>
  <si>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</si>
  <si>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</si>
  <si>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</si>
  <si>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</si>
  <si>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</si>
  <si>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</si>
  <si>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</si>
  <si>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</si>
  <si>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</si>
  <si>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</si>
  <si>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</si>
  <si>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</si>
  <si>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</si>
  <si>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</si>
  <si>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</si>
  <si>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</si>
  <si>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</si>
  <si>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</si>
  <si>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</si>
  <si>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</si>
  <si>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</si>
  <si>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</si>
  <si>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</si>
  <si>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</si>
  <si>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</si>
  <si>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</si>
  <si>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</si>
  <si>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</si>
  <si>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</si>
  <si>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</si>
  <si>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</si>
  <si>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</si>
  <si>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</si>
  <si>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</si>
  <si>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</si>
  <si>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</si>
  <si>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</si>
  <si>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</si>
  <si>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</si>
  <si>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</si>
  <si>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</si>
  <si>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</si>
  <si>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</si>
  <si>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</si>
  <si>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</si>
  <si>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</si>
  <si>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</si>
  <si>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</si>
  <si>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</si>
  <si>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</si>
  <si>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</si>
  <si>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</si>
  <si>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</si>
  <si>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</si>
  <si>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</si>
  <si>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</si>
  <si>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</si>
  <si>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</si>
  <si>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</si>
  <si>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</si>
  <si>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</si>
  <si>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</si>
  <si>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</si>
  <si>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</si>
  <si>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</si>
  <si>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</si>
  <si>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</si>
  <si>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</si>
  <si>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</si>
  <si>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</si>
  <si>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</si>
  <si>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</si>
  <si>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</si>
  <si>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</si>
  <si>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</si>
  <si>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</si>
  <si>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</si>
  <si>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</si>
  <si>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</si>
  <si>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</si>
  <si>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</si>
  <si>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</si>
  <si>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</si>
  <si>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</si>
  <si>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</si>
  <si>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</si>
  <si>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</si>
  <si>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</si>
  <si>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</si>
  <si>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</si>
  <si>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</si>
  <si>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</si>
  <si>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</si>
  <si>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</si>
  <si>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</si>
  <si>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</si>
  <si>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</si>
  <si>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</si>
  <si>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</si>
  <si>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</si>
  <si>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</si>
  <si>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</si>
  <si>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</si>
  <si>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</si>
  <si>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</si>
  <si>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</si>
  <si>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</si>
  <si>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</si>
  <si>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</si>
  <si>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</si>
  <si>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</si>
  <si>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</si>
  <si>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</si>
  <si>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</si>
  <si>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</si>
  <si>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</si>
  <si>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</si>
  <si>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</si>
  <si>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</si>
  <si>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</si>
  <si>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</si>
  <si>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</si>
  <si>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</si>
  <si>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</si>
  <si>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</si>
  <si>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</si>
  <si>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</si>
  <si>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</si>
  <si>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</si>
  <si>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</si>
  <si>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</si>
  <si>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</si>
  <si>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</si>
  <si>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</si>
  <si>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</si>
  <si>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</si>
  <si>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</si>
  <si>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</si>
  <si>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</si>
  <si>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</si>
  <si>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</si>
  <si>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</si>
  <si>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</si>
  <si>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</si>
  <si>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</si>
  <si>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</si>
  <si>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</si>
  <si>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</si>
  <si>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</si>
  <si>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</si>
  <si>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</si>
  <si>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</si>
  <si>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</si>
  <si>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</si>
  <si>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</si>
  <si>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</si>
  <si>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</si>
  <si>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</si>
  <si>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</si>
  <si>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</si>
  <si>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</si>
  <si>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</si>
  <si>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</si>
  <si>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</si>
  <si>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</si>
  <si>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</si>
  <si>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</si>
  <si>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</si>
  <si>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</si>
  <si>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</si>
  <si>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</si>
  <si>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</si>
  <si>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</si>
  <si>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</si>
  <si>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</si>
  <si>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</si>
  <si>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</si>
  <si>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</si>
  <si>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</si>
  <si>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</si>
  <si>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</si>
  <si>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</si>
  <si>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</si>
  <si>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</si>
  <si>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</si>
  <si>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</si>
  <si>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</si>
  <si>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</si>
  <si>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</si>
  <si>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</si>
  <si>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</si>
  <si>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</si>
  <si>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</si>
  <si>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</si>
  <si>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</si>
  <si>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</si>
  <si>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</si>
  <si>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</si>
  <si>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</si>
  <si>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</si>
  <si>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</si>
  <si>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</si>
  <si>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</si>
  <si>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</si>
  <si>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</si>
  <si>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</si>
  <si>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</si>
  <si>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</si>
  <si>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</si>
  <si>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</si>
  <si>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</si>
  <si>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</si>
  <si>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</si>
  <si>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</si>
  <si>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</si>
  <si>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</si>
  <si>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</si>
  <si>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</si>
  <si>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</si>
  <si>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</si>
  <si>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</si>
  <si>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</si>
  <si>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</si>
  <si>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</si>
  <si>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</si>
  <si>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</si>
  <si>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</si>
  <si>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</si>
  <si>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</si>
  <si>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</si>
  <si>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</si>
  <si>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</si>
  <si>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</si>
  <si>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</si>
  <si>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</si>
  <si>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</si>
  <si>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</si>
  <si>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</si>
  <si>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</si>
  <si>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</si>
  <si>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</si>
  <si>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</si>
  <si>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</si>
  <si>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</si>
  <si>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</si>
  <si>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</si>
  <si>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</si>
  <si>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</si>
  <si>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</si>
  <si>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</si>
  <si>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</si>
  <si>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</si>
  <si>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</si>
  <si>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</si>
  <si>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</si>
  <si>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</si>
  <si>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</si>
  <si>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</si>
  <si>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</si>
  <si>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</si>
  <si>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</si>
  <si>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</si>
  <si>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</si>
  <si>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</si>
  <si>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</si>
  <si>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</si>
  <si>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</si>
  <si>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</si>
  <si>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</si>
  <si>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</si>
  <si>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</si>
  <si>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</si>
  <si>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</si>
  <si>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</si>
  <si>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</si>
  <si>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</si>
  <si>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</si>
  <si>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</si>
  <si>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</si>
  <si>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</si>
  <si>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</si>
  <si>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</si>
  <si>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</si>
  <si>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</si>
  <si>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</si>
  <si>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</si>
  <si>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</si>
  <si>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</si>
  <si>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</si>
  <si>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</si>
  <si>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</si>
  <si>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</si>
  <si>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</si>
  <si>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</si>
  <si>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</si>
  <si>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</si>
  <si>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</si>
  <si>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</si>
  <si>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</si>
  <si>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</si>
  <si>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</si>
  <si>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</si>
  <si>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</si>
  <si>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</si>
  <si>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</si>
  <si>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</si>
  <si>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</si>
  <si>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</si>
  <si>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</si>
  <si>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</si>
  <si>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</si>
  <si>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</si>
  <si>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</si>
  <si>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</si>
  <si>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</si>
  <si>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</si>
  <si>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</si>
  <si>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</si>
  <si>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</si>
  <si>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</si>
  <si>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</si>
  <si>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</si>
  <si>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</si>
  <si>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</si>
  <si>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</si>
  <si>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</si>
  <si>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</si>
  <si>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</si>
  <si>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</si>
  <si>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</si>
  <si>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</si>
  <si>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</si>
  <si>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</si>
  <si>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</si>
  <si>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</si>
  <si>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</si>
  <si>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</si>
  <si>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</si>
  <si>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</si>
  <si>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</si>
  <si>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</si>
  <si>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</si>
  <si>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</si>
  <si>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</si>
  <si>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</si>
  <si>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</si>
  <si>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</si>
  <si>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</si>
  <si>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</si>
  <si>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</si>
  <si>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</si>
  <si>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</si>
  <si>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</si>
  <si>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</si>
  <si>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</si>
  <si>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</si>
  <si>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</si>
  <si>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</si>
  <si>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</si>
  <si>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</si>
  <si>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</si>
  <si>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</si>
  <si>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</si>
  <si>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</si>
  <si>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</si>
  <si>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</si>
  <si>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</si>
  <si>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</si>
  <si>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</si>
  <si>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</si>
  <si>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</si>
  <si>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</si>
  <si>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</si>
  <si>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</si>
  <si>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</si>
  <si>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</si>
  <si>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</si>
  <si>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</si>
  <si>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</si>
  <si>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</si>
  <si>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</si>
  <si>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</si>
  <si>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</si>
  <si>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</si>
  <si>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</si>
  <si>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</si>
  <si>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</si>
  <si>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</si>
  <si>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</si>
  <si>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</si>
  <si>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</si>
  <si>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</si>
  <si>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</si>
  <si>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</si>
  <si>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</si>
  <si>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</si>
  <si>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</si>
  <si>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</si>
  <si>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</si>
  <si>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</si>
  <si>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</si>
  <si>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</si>
  <si>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</si>
  <si>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</si>
  <si>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</si>
  <si>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</si>
  <si>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</si>
  <si>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</si>
  <si>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</si>
  <si>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</si>
  <si>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</si>
  <si>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</si>
  <si>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</si>
  <si>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</si>
  <si>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</si>
  <si>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</si>
  <si>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</si>
  <si>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</si>
  <si>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</si>
  <si>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</si>
  <si>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</si>
  <si>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</si>
  <si>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</si>
  <si>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</si>
  <si>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</si>
  <si>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</si>
  <si>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</si>
  <si>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</si>
  <si>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</si>
  <si>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</si>
  <si>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</si>
  <si>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</si>
  <si>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</si>
  <si>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</si>
  <si>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</si>
  <si>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</si>
  <si>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</si>
  <si>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</si>
  <si>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</si>
  <si>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</si>
  <si>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</si>
  <si>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</si>
  <si>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</si>
  <si>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</si>
  <si>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</si>
  <si>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</si>
  <si>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</si>
  <si>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</si>
  <si>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</si>
  <si>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</si>
  <si>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</si>
  <si>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</si>
  <si>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</si>
  <si>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</si>
  <si>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</si>
  <si>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</si>
  <si>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</si>
  <si>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</si>
  <si>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</si>
  <si>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</si>
  <si>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</si>
  <si>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</si>
  <si>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</si>
  <si>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</si>
  <si>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</si>
  <si>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</si>
  <si>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</si>
  <si>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</si>
  <si>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</si>
  <si>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</si>
  <si>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</si>
  <si>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</si>
  <si>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</si>
  <si>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</si>
  <si>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</si>
  <si>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</si>
  <si>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</si>
  <si>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</si>
  <si>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</si>
  <si>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</si>
  <si>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</si>
  <si>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</si>
  <si>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</si>
  <si>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</si>
  <si>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</si>
  <si>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</si>
  <si>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</si>
  <si>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</si>
  <si>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</si>
  <si>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</si>
  <si>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</si>
  <si>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</si>
  <si>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</si>
  <si>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</si>
  <si>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</si>
  <si>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</si>
  <si>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</si>
  <si>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</si>
  <si>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</si>
  <si>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</si>
  <si>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</si>
  <si>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</si>
  <si>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</si>
  <si>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</si>
  <si>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</si>
  <si>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</si>
  <si>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</si>
  <si>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</si>
  <si>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</si>
  <si>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</si>
  <si>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</si>
  <si>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</si>
  <si>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</si>
  <si>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</si>
  <si>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</si>
  <si>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</si>
  <si>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</si>
  <si>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</si>
  <si>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</si>
  <si>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</si>
  <si>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</si>
  <si>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</si>
  <si>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</si>
  <si>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</si>
  <si>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</si>
  <si>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</si>
  <si>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</si>
  <si>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</si>
  <si>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</si>
  <si>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</si>
  <si>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</si>
  <si>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</si>
  <si>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</si>
  <si>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</si>
  <si>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</si>
  <si>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</si>
  <si>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</si>
  <si>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</si>
  <si>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</si>
  <si>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</si>
  <si>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</si>
  <si>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</si>
  <si>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</si>
  <si>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</si>
  <si>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</si>
  <si>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</si>
  <si>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</si>
  <si>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</si>
  <si>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</si>
  <si>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</si>
  <si>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</si>
  <si>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</si>
  <si>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</si>
  <si>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</si>
  <si>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</si>
  <si>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</si>
  <si>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</si>
  <si>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</si>
  <si>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</si>
  <si>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</si>
  <si>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</si>
  <si>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</si>
  <si>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</si>
  <si>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</si>
  <si>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</si>
  <si>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</si>
  <si>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</si>
  <si>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</si>
  <si>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</si>
  <si>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</si>
  <si>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</si>
  <si>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</si>
  <si>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</si>
  <si>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</si>
  <si>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</si>
  <si>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</si>
  <si>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</si>
  <si>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</si>
  <si>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</si>
  <si>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</si>
  <si>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</si>
  <si>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</si>
  <si>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</si>
  <si>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</si>
  <si>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</si>
  <si>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</si>
  <si>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</si>
  <si>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</si>
  <si>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</si>
  <si>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</si>
  <si>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</si>
  <si>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</si>
  <si>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</si>
  <si>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</si>
  <si>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</si>
  <si>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</si>
  <si>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</si>
  <si>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</si>
  <si>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</si>
  <si>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</si>
  <si>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</si>
  <si>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</si>
  <si>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</si>
  <si>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</si>
  <si>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</si>
  <si>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</si>
  <si>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</si>
  <si>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</si>
  <si>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</si>
  <si>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</si>
  <si>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</si>
  <si>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</si>
  <si>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</si>
  <si>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</si>
  <si>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</si>
  <si>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</si>
  <si>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</si>
  <si>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</si>
  <si>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</si>
  <si>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</si>
  <si>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</si>
  <si>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</si>
  <si>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</si>
  <si>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</si>
  <si>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</si>
  <si>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</si>
  <si>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</si>
  <si>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</si>
  <si>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</si>
  <si>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</si>
  <si>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</si>
  <si>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</si>
  <si>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</si>
  <si>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</si>
  <si>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</si>
  <si>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</si>
  <si>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</si>
  <si>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</si>
  <si>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</si>
  <si>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</si>
  <si>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</si>
  <si>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</si>
  <si>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</si>
  <si>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</si>
  <si>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</si>
  <si>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</si>
  <si>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</si>
  <si>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</si>
  <si>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</si>
  <si>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</si>
  <si>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</si>
  <si>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</si>
  <si>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</si>
  <si>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</si>
  <si>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</si>
  <si>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</si>
  <si>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</si>
  <si>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</si>
  <si>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</si>
  <si>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</si>
  <si>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</si>
  <si>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</si>
  <si>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</si>
  <si>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</si>
  <si>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</si>
  <si>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</si>
  <si>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</si>
  <si>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</si>
  <si>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</si>
  <si>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</si>
  <si>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</si>
  <si>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</si>
  <si>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</si>
  <si>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</si>
  <si>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</si>
  <si>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</si>
  <si>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</si>
  <si>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</si>
  <si>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</si>
  <si>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</si>
  <si>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</si>
  <si>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</si>
  <si>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</si>
  <si>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</si>
  <si>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</si>
  <si>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</si>
  <si>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</si>
  <si>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</si>
  <si>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</si>
  <si>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</si>
  <si>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</si>
  <si>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</si>
  <si>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</si>
  <si>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</si>
  <si>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</si>
  <si>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</si>
  <si>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</si>
  <si>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</si>
  <si>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</si>
  <si>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</si>
  <si>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</si>
  <si>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</si>
  <si>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</si>
  <si>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</si>
  <si>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</si>
  <si>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</si>
  <si>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</si>
  <si>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</si>
  <si>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</si>
  <si>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</si>
  <si>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</si>
  <si>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</si>
  <si>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</si>
  <si>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</si>
  <si>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</si>
  <si>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</si>
  <si>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</si>
  <si>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</si>
  <si>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</si>
  <si>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</si>
  <si>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</si>
  <si>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</si>
  <si>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</si>
  <si>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</si>
  <si>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</si>
  <si>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</si>
  <si>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</si>
  <si>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</si>
  <si>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</si>
  <si>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</si>
  <si>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</si>
  <si>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</si>
  <si>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</si>
  <si>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</si>
  <si>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</si>
  <si>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</si>
  <si>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</si>
  <si>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</si>
  <si>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</si>
  <si>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</si>
  <si>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</si>
  <si>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</si>
  <si>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</si>
  <si>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</si>
  <si>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</si>
  <si>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</si>
  <si>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</si>
  <si>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</si>
  <si>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</si>
  <si>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</si>
  <si>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</si>
  <si>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</si>
  <si>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</si>
  <si>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</si>
  <si>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</si>
  <si>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</si>
  <si>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</si>
  <si>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</si>
  <si>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</si>
  <si>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</si>
  <si>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</si>
  <si>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</si>
  <si>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</si>
  <si>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</si>
  <si>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</si>
  <si>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</si>
  <si>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</si>
  <si>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</si>
  <si>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</si>
  <si>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</si>
  <si>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</si>
  <si>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</si>
  <si>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</si>
  <si>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</si>
  <si>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</si>
  <si>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</si>
  <si>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</si>
  <si>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</si>
  <si>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</si>
  <si>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</si>
  <si>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</si>
  <si>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</si>
  <si>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</si>
  <si>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</si>
  <si>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</si>
  <si>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</si>
  <si>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</si>
  <si>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</si>
  <si>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</si>
  <si>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</si>
  <si>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</si>
  <si>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</si>
  <si>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</si>
  <si>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</si>
  <si>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</si>
  <si>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</si>
  <si>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</si>
  <si>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</si>
  <si>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</si>
  <si>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</si>
  <si>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</si>
  <si>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</si>
  <si>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</si>
  <si>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</si>
  <si>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</si>
  <si>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</si>
  <si>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</si>
  <si>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</si>
  <si>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</si>
  <si>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</si>
  <si>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</si>
  <si>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</si>
  <si>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</si>
  <si>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</si>
  <si>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</si>
  <si>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</si>
  <si>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</si>
  <si>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</si>
  <si>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</si>
  <si>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</si>
  <si>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</si>
  <si>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</si>
  <si>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</si>
  <si>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</si>
  <si>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</si>
  <si>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</si>
  <si>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</si>
  <si>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</si>
  <si>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</si>
  <si>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</si>
  <si>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</si>
  <si>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</si>
  <si>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</si>
  <si>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</si>
  <si>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</si>
  <si>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</si>
  <si>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</si>
  <si>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</si>
  <si>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</si>
  <si>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</si>
  <si>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</si>
  <si>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</si>
  <si>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</si>
  <si>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</si>
  <si>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</si>
  <si>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</si>
  <si>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</si>
  <si>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</si>
  <si>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</si>
  <si>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</si>
  <si>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</si>
  <si>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</si>
  <si>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</si>
  <si>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</si>
  <si>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</si>
  <si>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</si>
  <si>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</si>
  <si>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</si>
  <si>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</si>
  <si>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</si>
  <si>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</si>
  <si>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</si>
  <si>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</si>
  <si>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</si>
  <si>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</si>
  <si>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</si>
  <si>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</si>
  <si>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</si>
  <si>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</si>
  <si>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</si>
  <si>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</si>
  <si>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</si>
  <si>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</si>
  <si>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</si>
  <si>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</si>
  <si>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</si>
  <si>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</si>
  <si>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</si>
  <si>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</si>
  <si>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</si>
  <si>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</si>
  <si>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</si>
  <si>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</si>
  <si>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</si>
  <si>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</si>
  <si>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</si>
  <si>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</si>
  <si>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</si>
  <si>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</si>
  <si>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</si>
  <si>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</si>
  <si>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</si>
  <si>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</si>
  <si>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</si>
  <si>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</si>
  <si>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</si>
  <si>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</si>
  <si>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</si>
  <si>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</si>
  <si>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</si>
  <si>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</si>
  <si>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</si>
  <si>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</si>
  <si>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</si>
  <si>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</si>
  <si>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</si>
  <si>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</si>
  <si>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</si>
  <si>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</si>
  <si>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</si>
  <si>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</si>
  <si>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</si>
  <si>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</si>
  <si>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</si>
  <si>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</si>
  <si>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</si>
  <si>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</si>
  <si>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</si>
  <si>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</si>
  <si>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</si>
  <si>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</si>
  <si>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</si>
  <si>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</si>
  <si>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</si>
  <si>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</si>
  <si>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</si>
  <si>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</si>
  <si>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</si>
  <si>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</si>
  <si>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</si>
  <si>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</si>
  <si>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</si>
  <si>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</si>
  <si>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</si>
  <si>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</si>
  <si>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</si>
  <si>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</si>
  <si>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</si>
  <si>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</si>
  <si>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</si>
  <si>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</si>
  <si>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</si>
  <si>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</si>
  <si>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</si>
  <si>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</si>
  <si>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</si>
  <si>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</si>
  <si>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</si>
  <si>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</si>
  <si>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</si>
  <si>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</si>
  <si>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</si>
  <si>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</si>
  <si>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</si>
  <si>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</si>
  <si>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</si>
  <si>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</si>
  <si>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</si>
  <si>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</si>
  <si>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</si>
  <si>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</si>
  <si>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</si>
  <si>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</si>
  <si>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</si>
  <si>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</si>
  <si>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</si>
  <si>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</si>
  <si>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</si>
  <si>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</si>
  <si>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</si>
  <si>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</si>
  <si>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</si>
  <si>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</si>
  <si>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</si>
  <si>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</si>
  <si>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</si>
  <si>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</si>
  <si>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</si>
  <si>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</si>
  <si>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</si>
  <si>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</si>
  <si>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</si>
  <si>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</si>
  <si>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</si>
  <si>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</si>
  <si>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</si>
  <si>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</si>
  <si>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</si>
  <si>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</si>
  <si>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</si>
  <si>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</si>
  <si>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</si>
  <si>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</si>
  <si>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</si>
  <si>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</si>
  <si>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</si>
  <si>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</si>
  <si>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</si>
  <si>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</si>
  <si>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</si>
  <si>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</si>
  <si>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</si>
  <si>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</si>
  <si>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</si>
  <si>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</si>
  <si>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</si>
  <si>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</si>
  <si>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</si>
  <si>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</si>
  <si>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</si>
  <si>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</si>
  <si>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</si>
  <si>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</si>
  <si>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</si>
  <si>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</si>
  <si>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</si>
  <si>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</si>
  <si>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</si>
  <si>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</si>
  <si>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</si>
  <si>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</si>
  <si>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</si>
  <si>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</si>
  <si>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</si>
  <si>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</si>
  <si>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</si>
  <si>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</si>
  <si>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</si>
  <si>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</si>
  <si>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</si>
  <si>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</si>
  <si>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</si>
  <si>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</si>
  <si>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</si>
  <si>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</si>
  <si>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</si>
  <si>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</si>
  <si>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</si>
  <si>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</si>
  <si>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</si>
  <si>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</si>
  <si>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</si>
  <si>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</si>
  <si>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</si>
  <si>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</si>
  <si>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</si>
  <si>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</si>
  <si>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</si>
  <si>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</si>
  <si>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</si>
  <si>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</si>
  <si>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</si>
  <si>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</si>
  <si>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</si>
  <si>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</si>
  <si>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</si>
  <si>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</si>
  <si>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</si>
  <si>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</si>
  <si>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</si>
  <si>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</si>
  <si>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</si>
  <si>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</si>
  <si>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</si>
  <si>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</si>
  <si>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</si>
  <si>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</si>
  <si>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</si>
  <si>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</si>
  <si>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</si>
  <si>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</si>
  <si>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</si>
  <si>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</si>
  <si>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</si>
  <si>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</si>
  <si>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</si>
  <si>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</si>
  <si>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</si>
  <si>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</si>
  <si>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</si>
  <si>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</si>
  <si>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</si>
  <si>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</si>
  <si>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</si>
  <si>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</si>
  <si>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</si>
  <si>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</si>
  <si>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</si>
  <si>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</si>
  <si>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</si>
  <si>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</si>
  <si>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</si>
  <si>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</si>
  <si>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</si>
  <si>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</si>
  <si>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</si>
  <si>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</si>
  <si>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</si>
  <si>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</si>
  <si>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</si>
  <si>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</si>
  <si>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</si>
  <si>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</si>
  <si>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</si>
  <si>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</si>
  <si>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</si>
  <si>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</si>
  <si>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</si>
  <si>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</si>
  <si>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</si>
  <si>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</si>
  <si>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</si>
  <si>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</si>
  <si>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</si>
  <si>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</si>
  <si>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</si>
  <si>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</si>
  <si>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</si>
  <si>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</si>
  <si>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</si>
  <si>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</si>
  <si>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</si>
  <si>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</si>
  <si>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</si>
  <si>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</si>
  <si>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</si>
  <si>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</si>
  <si>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</si>
  <si>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</si>
  <si>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</si>
  <si>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</si>
  <si>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</si>
  <si>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</si>
  <si>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</si>
  <si>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</si>
  <si>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</si>
  <si>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</si>
  <si>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</si>
  <si>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</si>
  <si>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</si>
  <si>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</si>
  <si>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</si>
  <si>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</si>
  <si>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</si>
  <si>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</si>
  <si>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</si>
  <si>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</si>
  <si>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</si>
  <si>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</si>
  <si>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</si>
  <si>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</si>
  <si>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</si>
  <si>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</si>
  <si>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</si>
  <si>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</si>
  <si>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</si>
  <si>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</si>
  <si>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</si>
  <si>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</si>
  <si>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</si>
  <si>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</si>
  <si>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</si>
  <si>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</si>
  <si>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</si>
  <si>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</si>
  <si>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</si>
  <si>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</si>
  <si>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</si>
  <si>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</si>
  <si>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</si>
  <si>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</si>
  <si>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</si>
  <si>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</si>
  <si>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</si>
  <si>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</si>
  <si>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</si>
  <si>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</si>
  <si>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</si>
  <si>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</si>
  <si>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</si>
  <si>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</si>
  <si>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</si>
  <si>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</si>
  <si>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</si>
  <si>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</si>
  <si>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</si>
  <si>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</si>
  <si>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</si>
  <si>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</si>
  <si>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</si>
  <si>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</si>
  <si>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</si>
  <si>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</si>
  <si>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</si>
  <si>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</si>
  <si>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</si>
  <si>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</si>
  <si>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</si>
  <si>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</si>
  <si>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</si>
  <si>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</si>
  <si>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</si>
  <si>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</si>
  <si>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</si>
  <si>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</si>
  <si>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</si>
  <si>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</si>
  <si>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</si>
  <si>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</si>
  <si>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</si>
  <si>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</si>
  <si>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</si>
  <si>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</si>
  <si>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</si>
  <si>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</si>
  <si>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</si>
  <si>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</si>
  <si>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</si>
  <si>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</si>
  <si>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</si>
  <si>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</si>
  <si>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</si>
  <si>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</si>
  <si>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</si>
  <si>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</si>
  <si>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</si>
  <si>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</si>
  <si>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</si>
  <si>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</si>
  <si>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</si>
  <si>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</si>
  <si>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</si>
  <si>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</si>
  <si>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</si>
  <si>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</si>
  <si>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</si>
  <si>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</si>
  <si>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</si>
  <si>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</si>
  <si>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</si>
  <si>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</si>
  <si>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</si>
  <si>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</si>
  <si>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</si>
  <si>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</si>
  <si>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</si>
  <si>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</si>
  <si>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</si>
  <si>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</si>
  <si>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</si>
  <si>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</si>
  <si>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</si>
  <si>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</si>
  <si>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</si>
  <si>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</si>
  <si>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</si>
  <si>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</si>
  <si>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</si>
  <si>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</si>
  <si>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</si>
  <si>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</si>
  <si>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</si>
  <si>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</si>
  <si>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</si>
  <si>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</si>
  <si>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</si>
  <si>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</si>
  <si>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</si>
  <si>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</si>
  <si>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</si>
  <si>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</si>
  <si>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</si>
  <si>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</si>
  <si>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</si>
  <si>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</si>
  <si>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</si>
  <si>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</si>
  <si>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</si>
  <si>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</si>
  <si>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</si>
  <si>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</si>
  <si>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</si>
  <si>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</si>
  <si>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</si>
  <si>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</si>
  <si>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</si>
  <si>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</si>
  <si>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</si>
  <si>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</si>
  <si>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</si>
  <si>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</si>
  <si>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</si>
  <si>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</si>
  <si>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</si>
  <si>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</si>
  <si>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</si>
  <si>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</si>
  <si>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</si>
  <si>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</si>
  <si>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</si>
  <si>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</si>
  <si>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</si>
  <si>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</si>
  <si>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</si>
  <si>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</si>
  <si>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</si>
  <si>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</si>
  <si>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</si>
  <si>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</si>
  <si>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</si>
  <si>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</si>
  <si>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</si>
  <si>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</si>
  <si>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</si>
  <si>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</si>
  <si>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</si>
  <si>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</si>
  <si>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</si>
  <si>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</si>
  <si>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</si>
  <si>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</si>
  <si>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</si>
  <si>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</si>
  <si>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</si>
  <si>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</si>
  <si>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</si>
  <si>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</si>
  <si>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</si>
  <si>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</si>
  <si>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</si>
  <si>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</si>
  <si>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</si>
  <si>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</si>
  <si>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</si>
  <si>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</si>
  <si>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</si>
  <si>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</si>
  <si>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</si>
  <si>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</si>
  <si>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</si>
  <si>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</si>
  <si>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</si>
  <si>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</si>
  <si>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</si>
  <si>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</si>
  <si>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</si>
  <si>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</si>
  <si>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</si>
  <si>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</si>
  <si>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</si>
  <si>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</si>
  <si>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</si>
  <si>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</si>
  <si>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</si>
  <si>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</si>
  <si>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</si>
  <si>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</si>
  <si>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</si>
  <si>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</si>
  <si>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</si>
  <si>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</si>
  <si>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</si>
  <si>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</si>
  <si>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</si>
  <si>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</si>
  <si>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</si>
  <si>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</si>
  <si>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</si>
  <si>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</si>
  <si>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</si>
  <si>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</si>
  <si>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</si>
  <si>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</si>
  <si>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</si>
  <si>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</si>
  <si>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</si>
  <si>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</si>
  <si>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</si>
  <si>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</si>
  <si>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</si>
  <si>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</si>
  <si>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</si>
  <si>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</si>
  <si>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</si>
  <si>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</si>
  <si>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</si>
  <si>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</si>
  <si>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</si>
  <si>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</si>
  <si>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</si>
  <si>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</si>
  <si>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</si>
  <si>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</si>
  <si>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</si>
  <si>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</si>
  <si>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</si>
  <si>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</si>
  <si>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</si>
  <si>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</si>
  <si>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</si>
  <si>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</si>
  <si>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</si>
  <si>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</si>
  <si>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</si>
  <si>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</si>
  <si>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</si>
  <si>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</si>
  <si>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</si>
  <si>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</si>
  <si>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</si>
  <si>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</si>
  <si>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</si>
  <si>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</si>
  <si>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</si>
  <si>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</si>
  <si>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</si>
  <si>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</si>
  <si>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</si>
  <si>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</si>
  <si>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</si>
  <si>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</si>
  <si>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</si>
  <si>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</si>
  <si>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</si>
  <si>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</si>
  <si>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</si>
  <si>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</si>
  <si>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</si>
  <si>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</si>
  <si>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</si>
  <si>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</si>
  <si>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</si>
  <si>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</si>
  <si>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</si>
  <si>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</si>
  <si>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</si>
  <si>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</si>
  <si>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</si>
  <si>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</si>
  <si>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</si>
  <si>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</si>
  <si>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</si>
  <si>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</si>
  <si>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</si>
  <si>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</si>
  <si>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</si>
  <si>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</si>
  <si>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</si>
  <si>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</si>
  <si>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</si>
  <si>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</si>
  <si>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</si>
  <si>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</si>
  <si>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</si>
  <si>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</si>
  <si>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</si>
  <si>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</si>
  <si>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</si>
  <si>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</si>
  <si>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</si>
  <si>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</si>
  <si>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</si>
  <si>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</si>
  <si>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</si>
  <si>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</si>
  <si>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</si>
  <si>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</si>
  <si>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</si>
  <si>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</si>
  <si>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</si>
  <si>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</si>
  <si>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</si>
  <si>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</si>
  <si>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</si>
  <si>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</si>
  <si>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</si>
  <si>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</si>
  <si>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</si>
  <si>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</si>
  <si>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</si>
  <si>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</si>
  <si>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</si>
  <si>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</si>
  <si>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</si>
  <si>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</si>
  <si>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</si>
  <si>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</si>
  <si>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</si>
  <si>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</si>
  <si>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</si>
  <si>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</si>
  <si>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</si>
  <si>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</si>
  <si>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</si>
  <si>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</si>
  <si>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</si>
  <si>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</si>
  <si>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</si>
  <si>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</si>
  <si>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</si>
  <si>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</si>
  <si>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</si>
  <si>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</si>
  <si>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</si>
  <si>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</si>
  <si>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</si>
  <si>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</si>
  <si>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</si>
  <si>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</si>
  <si>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</si>
  <si>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</si>
  <si>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</si>
  <si>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</si>
  <si>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</si>
  <si>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</si>
  <si>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</si>
  <si>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</si>
  <si>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</si>
  <si>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</si>
  <si>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</si>
  <si>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</si>
  <si>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</si>
  <si>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</si>
  <si>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</si>
  <si>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</si>
  <si>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</si>
  <si>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</si>
  <si>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</si>
  <si>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</si>
  <si>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</si>
  <si>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</si>
  <si>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</si>
  <si>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</si>
  <si>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</si>
  <si>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</si>
  <si>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</si>
  <si>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</si>
  <si>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</si>
  <si>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</si>
  <si>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</si>
  <si>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</si>
  <si>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</si>
  <si>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</si>
  <si>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</si>
  <si>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</si>
  <si>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</si>
  <si>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</si>
  <si>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</si>
  <si>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</si>
  <si>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</si>
  <si>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</si>
  <si>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</si>
  <si>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</si>
  <si>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</si>
  <si>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</si>
  <si>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</si>
  <si>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</si>
  <si>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</si>
  <si>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</si>
  <si>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</si>
  <si>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</si>
  <si>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</si>
  <si>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</si>
  <si>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</si>
  <si>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</si>
  <si>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</si>
  <si>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</si>
  <si>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</si>
  <si>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</si>
  <si>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</si>
  <si>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</si>
  <si>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</si>
  <si>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</si>
  <si>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</si>
  <si>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</si>
  <si>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</si>
  <si>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</si>
  <si>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</si>
  <si>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</si>
  <si>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</si>
  <si>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</si>
  <si>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</si>
  <si>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</si>
  <si>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</si>
  <si>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</si>
  <si>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</si>
  <si>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</si>
  <si>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</si>
  <si>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</si>
  <si>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</si>
  <si>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</si>
  <si>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</si>
  <si>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</si>
  <si>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</si>
  <si>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</si>
  <si>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</si>
  <si>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</si>
  <si>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</si>
  <si>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</si>
  <si>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</si>
  <si>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</si>
  <si>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</si>
  <si>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</si>
  <si>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</si>
  <si>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</si>
  <si>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</si>
  <si>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</si>
  <si>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</si>
  <si>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</si>
  <si>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</si>
  <si>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</si>
  <si>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</si>
  <si>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</si>
  <si>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</si>
  <si>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</si>
  <si>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</si>
  <si>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</si>
  <si>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</si>
  <si>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</si>
  <si>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</si>
  <si>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</si>
  <si>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</si>
  <si>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</si>
  <si>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</si>
  <si>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</si>
  <si>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</si>
  <si>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</si>
  <si>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</si>
  <si>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</si>
  <si>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</si>
  <si>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</si>
  <si>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</si>
  <si>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</si>
  <si>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</si>
  <si>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</si>
  <si>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</si>
  <si>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</si>
  <si>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</si>
  <si>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</si>
  <si>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</si>
  <si>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</si>
  <si>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</si>
  <si>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</si>
  <si>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</si>
  <si>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</si>
  <si>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</si>
  <si>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</si>
  <si>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</si>
  <si>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</si>
  <si>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</si>
  <si>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</si>
  <si>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</si>
  <si>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</si>
  <si>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</si>
  <si>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</si>
  <si>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</si>
  <si>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</si>
  <si>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</si>
  <si>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</si>
  <si>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</si>
  <si>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</si>
  <si>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</si>
  <si>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</si>
  <si>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</si>
  <si>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</si>
  <si>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</si>
  <si>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</si>
  <si>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</si>
  <si>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</si>
  <si>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</si>
  <si>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</si>
  <si>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</si>
  <si>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</si>
  <si>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</si>
  <si>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</si>
  <si>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</si>
  <si>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</si>
  <si>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</si>
  <si>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</si>
  <si>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</si>
  <si>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</si>
  <si>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</si>
  <si>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</si>
  <si>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</si>
  <si>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</si>
  <si>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</si>
  <si>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</si>
  <si>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</si>
  <si>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</si>
  <si>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</si>
  <si>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</si>
  <si>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</si>
  <si>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</si>
  <si>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</si>
  <si>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</si>
  <si>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</si>
  <si>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</si>
  <si>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</si>
  <si>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</si>
  <si>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</si>
  <si>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</si>
  <si>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</si>
  <si>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</si>
  <si>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</si>
  <si>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</si>
  <si>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</si>
  <si>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</si>
  <si>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</si>
  <si>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</si>
  <si>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</si>
  <si>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</si>
  <si>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</si>
  <si>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</si>
  <si>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</si>
  <si>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</si>
  <si>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</si>
  <si>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</si>
  <si>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</si>
  <si>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</si>
  <si>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</si>
  <si>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</si>
  <si>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</si>
  <si>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</si>
  <si>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</si>
  <si>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</si>
  <si>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</si>
  <si>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</si>
  <si>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</si>
  <si>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</si>
  <si>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</si>
  <si>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</si>
  <si>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</si>
  <si>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</si>
  <si>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</si>
  <si>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</si>
  <si>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</si>
  <si>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</si>
  <si>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</si>
  <si>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</si>
  <si>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</si>
  <si>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</si>
  <si>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</si>
  <si>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</si>
  <si>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</si>
  <si>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</si>
  <si>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</si>
  <si>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</si>
  <si>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</si>
  <si>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</si>
  <si>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</si>
  <si>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</si>
  <si>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</si>
  <si>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</si>
  <si>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</si>
  <si>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</si>
  <si>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</si>
  <si>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</si>
  <si>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</si>
  <si>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</si>
  <si>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</si>
  <si>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</si>
  <si>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</si>
  <si>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</si>
  <si>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</si>
  <si>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</si>
  <si>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</si>
  <si>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</si>
  <si>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</si>
  <si>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</si>
  <si>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</si>
  <si>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</si>
  <si>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</si>
  <si>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</si>
  <si>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</si>
  <si>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</si>
  <si>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</si>
  <si>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</si>
  <si>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</si>
  <si>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</si>
  <si>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</si>
  <si>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</si>
  <si>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</si>
  <si>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</si>
  <si>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</si>
  <si>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</si>
  <si>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</si>
  <si>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</si>
  <si>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</si>
  <si>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</si>
  <si>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</si>
  <si>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</si>
  <si>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</si>
  <si>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</si>
  <si>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</si>
  <si>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</si>
  <si>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</si>
  <si>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</si>
  <si>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</si>
  <si>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</si>
  <si>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</si>
  <si>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</si>
  <si>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</si>
  <si>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</si>
  <si>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</si>
  <si>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</si>
  <si>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</si>
  <si>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</si>
  <si>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</si>
  <si>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</si>
  <si>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</si>
  <si>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</si>
  <si>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</si>
  <si>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</si>
  <si>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</si>
  <si>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</si>
  <si>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</si>
  <si>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</si>
  <si>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</si>
  <si>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</si>
  <si>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</si>
  <si>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</si>
  <si>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</si>
  <si>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</si>
  <si>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</si>
  <si>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</si>
  <si>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</si>
  <si>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</si>
  <si>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</si>
  <si>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</si>
  <si>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</si>
  <si>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</si>
  <si>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</si>
  <si>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</si>
  <si>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</si>
  <si>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</si>
  <si>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</si>
  <si>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</si>
  <si>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</si>
  <si>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</si>
  <si>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</si>
  <si>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</si>
  <si>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</si>
  <si>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</si>
  <si>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</si>
  <si>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</si>
  <si>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</si>
  <si>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</si>
  <si>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</si>
  <si>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</si>
  <si>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</si>
  <si>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</si>
  <si>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</si>
  <si>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</si>
  <si>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</si>
  <si>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</si>
  <si>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</si>
  <si>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</si>
  <si>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</si>
  <si>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</si>
  <si>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</si>
  <si>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</si>
  <si>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</si>
  <si>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</si>
  <si>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</si>
  <si>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</si>
  <si>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</si>
  <si>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</si>
  <si>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</si>
  <si>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</si>
  <si>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</si>
  <si>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</si>
  <si>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</si>
  <si>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</si>
  <si>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</si>
  <si>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</si>
  <si>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</si>
  <si>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</si>
  <si>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</si>
  <si>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</si>
  <si>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</si>
  <si>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</si>
  <si>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</si>
  <si>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</si>
  <si>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</si>
  <si>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</si>
  <si>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</si>
  <si>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</si>
  <si>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</si>
  <si>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</si>
  <si>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</si>
  <si>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</si>
  <si>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</si>
  <si>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</si>
  <si>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</si>
  <si>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</si>
  <si>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</si>
  <si>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</si>
  <si>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</si>
  <si>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</si>
  <si>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</si>
  <si>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</si>
  <si>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</si>
  <si>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</si>
  <si>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</si>
  <si>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</si>
  <si>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</si>
  <si>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</si>
  <si>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</si>
  <si>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</si>
  <si>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</si>
  <si>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</si>
  <si>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</si>
  <si>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</si>
  <si>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</si>
  <si>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</si>
  <si>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</si>
  <si>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</si>
  <si>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</si>
  <si>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</si>
  <si>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</si>
  <si>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</si>
  <si>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</si>
  <si>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</si>
  <si>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</si>
  <si>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</si>
  <si>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</si>
  <si>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</si>
  <si>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</si>
  <si>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</si>
  <si>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</si>
  <si>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</si>
  <si>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</si>
  <si>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</si>
  <si>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</si>
  <si>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</si>
  <si>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</si>
  <si>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</si>
  <si>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</si>
  <si>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</si>
  <si>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</si>
  <si>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</si>
  <si>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</si>
  <si>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</si>
  <si>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</si>
  <si>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</si>
  <si>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</si>
  <si>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</si>
  <si>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</si>
  <si>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</si>
  <si>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</si>
  <si>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</si>
  <si>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</si>
  <si>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</si>
  <si>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</si>
  <si>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</si>
  <si>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</si>
  <si>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</si>
  <si>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</si>
  <si>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</si>
  <si>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</si>
  <si>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</si>
  <si>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</si>
  <si>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</si>
  <si>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</si>
  <si>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</si>
  <si>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</si>
  <si>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</si>
  <si>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</si>
  <si>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</si>
  <si>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</si>
  <si>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</si>
  <si>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</si>
  <si>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</si>
  <si>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</si>
  <si>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</si>
  <si>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</si>
  <si>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</si>
  <si>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</si>
  <si>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</si>
  <si>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</si>
  <si>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</si>
  <si>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</si>
  <si>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</si>
  <si>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</si>
  <si>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</si>
  <si>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</si>
  <si>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</si>
  <si>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</si>
  <si>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</si>
  <si>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</si>
  <si>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</si>
  <si>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</si>
  <si>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</si>
  <si>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</si>
  <si>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</si>
  <si>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</si>
  <si>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</si>
  <si>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</si>
  <si>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</si>
  <si>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</si>
  <si>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</si>
  <si>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</si>
  <si>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</si>
  <si>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</si>
  <si>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</si>
  <si>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</si>
  <si>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</si>
  <si>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</si>
  <si>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</si>
  <si>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</si>
  <si>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</si>
  <si>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</si>
  <si>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</si>
  <si>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</si>
  <si>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</si>
  <si>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</si>
  <si>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</si>
  <si>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</si>
  <si>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</si>
  <si>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</si>
  <si>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</si>
  <si>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</si>
  <si>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</si>
  <si>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</si>
  <si>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</si>
  <si>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</si>
  <si>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</si>
  <si>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</si>
  <si>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</si>
  <si>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</si>
  <si>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</si>
  <si>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</si>
  <si>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</si>
  <si>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</si>
  <si>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</si>
  <si>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</si>
  <si>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</si>
  <si>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</si>
  <si>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</si>
  <si>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</si>
  <si>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</si>
  <si>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</si>
  <si>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</si>
  <si>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</si>
  <si>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</si>
  <si>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</si>
  <si>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</si>
  <si>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</si>
  <si>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</si>
  <si>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</si>
  <si>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</si>
  <si>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</si>
  <si>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</si>
  <si>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</si>
  <si>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</si>
  <si>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</si>
  <si>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</si>
  <si>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</si>
  <si>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</si>
  <si>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</si>
  <si>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</si>
  <si>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</si>
  <si>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</si>
  <si>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</si>
  <si>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</si>
  <si>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</si>
  <si>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</si>
  <si>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</si>
  <si>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</si>
  <si>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</si>
  <si>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</si>
  <si>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</si>
  <si>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</si>
  <si>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</si>
  <si>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</si>
  <si>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</si>
  <si>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</si>
  <si>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</si>
  <si>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</si>
  <si>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</si>
  <si>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</si>
  <si>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</si>
  <si>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</si>
  <si>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</si>
  <si>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</si>
  <si>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</si>
  <si>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</si>
  <si>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</si>
  <si>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</si>
  <si>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</si>
  <si>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</si>
  <si>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</si>
  <si>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</si>
  <si>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</si>
  <si>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</si>
  <si>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</si>
  <si>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</si>
  <si>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</si>
  <si>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</si>
  <si>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</si>
  <si>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</si>
  <si>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</si>
  <si>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</si>
  <si>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</si>
  <si>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</si>
  <si>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</si>
  <si>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</si>
  <si>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</si>
  <si>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</si>
  <si>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</si>
  <si>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</si>
  <si>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</si>
  <si>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</si>
  <si>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</si>
  <si>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</si>
  <si>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</si>
  <si>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</si>
  <si>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</si>
  <si>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</si>
  <si>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</si>
  <si>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</si>
  <si>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</si>
  <si>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</si>
  <si>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</si>
  <si>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</si>
  <si>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</si>
  <si>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</si>
  <si>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</si>
  <si>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</si>
  <si>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</si>
  <si>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</si>
  <si>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</si>
  <si>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</si>
  <si>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</si>
  <si>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</si>
  <si>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</si>
  <si>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</si>
  <si>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</si>
  <si>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</si>
  <si>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</si>
  <si>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</si>
  <si>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</si>
  <si>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</si>
  <si>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</si>
  <si>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</si>
  <si>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</si>
  <si>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</si>
  <si>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</si>
  <si>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</si>
  <si>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</si>
  <si>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</si>
  <si>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</si>
  <si>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</si>
  <si>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</si>
  <si>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</si>
  <si>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</si>
  <si>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</si>
  <si>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</si>
  <si>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</si>
  <si>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</si>
  <si>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</si>
  <si>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</si>
  <si>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</si>
  <si>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</si>
  <si>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</si>
  <si>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</si>
  <si>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</si>
  <si>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</si>
  <si>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</si>
  <si>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</si>
  <si>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</si>
  <si>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</si>
  <si>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</si>
  <si>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</si>
  <si>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</si>
  <si>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</si>
  <si>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</si>
  <si>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</si>
  <si>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</si>
  <si>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</si>
  <si>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</si>
  <si>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</si>
  <si>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</si>
  <si>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</si>
  <si>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</si>
  <si>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</si>
  <si>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</si>
  <si>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</si>
  <si>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</si>
  <si>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</si>
  <si>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</si>
  <si>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</si>
  <si>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</si>
  <si>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</si>
  <si>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</si>
  <si>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</si>
  <si>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</si>
  <si>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</si>
  <si>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</si>
  <si>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</si>
  <si>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</si>
  <si>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</si>
  <si>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</si>
  <si>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</si>
  <si>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</si>
  <si>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</si>
  <si>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</si>
  <si>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</si>
  <si>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</si>
  <si>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</si>
  <si>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</si>
  <si>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</si>
  <si>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</si>
  <si>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</si>
  <si>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</si>
  <si>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</si>
  <si>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</si>
  <si>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</si>
  <si>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</si>
  <si>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</si>
  <si>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</si>
  <si>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</si>
  <si>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</si>
  <si>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</si>
  <si>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</si>
  <si>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</si>
  <si>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</si>
  <si>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</si>
  <si>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</si>
  <si>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</si>
  <si>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</si>
  <si>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</si>
  <si>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</si>
  <si>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</si>
  <si>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</si>
  <si>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</si>
  <si>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</si>
  <si>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</si>
  <si>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</si>
  <si>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</si>
  <si>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</si>
  <si>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</si>
  <si>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</si>
  <si>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</si>
  <si>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</si>
  <si>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</si>
  <si>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</si>
  <si>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</si>
  <si>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</si>
  <si>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</si>
  <si>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</si>
  <si>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</si>
  <si>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</si>
  <si>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</si>
  <si>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</si>
  <si>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</si>
  <si>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</si>
  <si>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</si>
  <si>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</si>
  <si>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</si>
  <si>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</si>
  <si>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</si>
  <si>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</si>
  <si>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</si>
  <si>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</si>
  <si>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</si>
  <si>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</si>
  <si>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</si>
  <si>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</si>
  <si>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</si>
  <si>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</si>
  <si>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</si>
  <si>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</si>
  <si>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</si>
  <si>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</si>
  <si>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</si>
  <si>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</si>
  <si>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</si>
  <si>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</si>
  <si>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</si>
  <si>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</si>
  <si>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</si>
  <si>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</si>
  <si>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</si>
  <si>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</si>
  <si>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</si>
  <si>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</si>
  <si>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</si>
  <si>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</si>
  <si>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</si>
  <si>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</si>
  <si>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</si>
  <si>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</si>
  <si>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</si>
  <si>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</si>
  <si>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</si>
  <si>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</si>
  <si>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</si>
  <si>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</si>
  <si>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</si>
  <si>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</si>
  <si>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</si>
  <si>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</si>
  <si>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</si>
  <si>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</si>
  <si>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</si>
  <si>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</si>
  <si>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</si>
  <si>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</si>
  <si>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</si>
  <si>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</si>
  <si>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</si>
  <si>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</si>
  <si>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</si>
  <si>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</si>
  <si>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</si>
  <si>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</si>
  <si>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</si>
  <si>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</si>
  <si>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</si>
  <si>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</si>
  <si>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</si>
  <si>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</si>
  <si>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</si>
  <si>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</si>
  <si>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</si>
  <si>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</si>
  <si>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</si>
  <si>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</si>
  <si>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</si>
  <si>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</si>
  <si>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</si>
  <si>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</si>
  <si>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</si>
  <si>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</si>
  <si>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</si>
  <si>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</si>
  <si>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</si>
  <si>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</si>
  <si>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</si>
  <si>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</si>
  <si>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</si>
  <si>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</si>
  <si>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</si>
  <si>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</si>
  <si>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</si>
  <si>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</si>
  <si>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</si>
  <si>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</si>
  <si>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</si>
  <si>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</si>
  <si>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</si>
  <si>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</si>
  <si>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</si>
  <si>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</si>
  <si>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</si>
  <si>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</si>
  <si>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</si>
  <si>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</si>
  <si>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</si>
  <si>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</si>
  <si>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</si>
  <si>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</si>
  <si>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</si>
  <si>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</si>
  <si>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</si>
  <si>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</si>
  <si>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</si>
  <si>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</si>
  <si>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</si>
  <si>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</si>
  <si>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</si>
  <si>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</si>
  <si>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</si>
  <si>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</si>
  <si>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</si>
  <si>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</si>
  <si>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</si>
  <si>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</si>
  <si>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</si>
  <si>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</si>
  <si>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</si>
  <si>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</si>
  <si>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</si>
  <si>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</si>
  <si>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</si>
  <si>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</si>
  <si>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</si>
  <si>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</si>
  <si>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</si>
  <si>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</si>
  <si>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</si>
  <si>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</si>
  <si>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</si>
  <si>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</si>
  <si>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</si>
  <si>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</si>
  <si>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</si>
  <si>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</si>
  <si>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</si>
  <si>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</si>
  <si>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</si>
  <si>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</si>
  <si>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</si>
  <si>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</si>
  <si>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</si>
  <si>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</si>
  <si>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</si>
  <si>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</si>
  <si>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</si>
  <si>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</si>
  <si>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</si>
  <si>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</si>
  <si>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</si>
  <si>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</si>
  <si>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</si>
  <si>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</si>
  <si>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</si>
  <si>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</si>
  <si>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</si>
  <si>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</si>
  <si>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</si>
  <si>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</si>
  <si>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</si>
  <si>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</si>
  <si>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</si>
  <si>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</si>
  <si>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</si>
  <si>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</si>
  <si>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</si>
  <si>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</si>
  <si>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</si>
  <si>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</si>
  <si>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</si>
  <si>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</si>
  <si>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</si>
  <si>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</si>
  <si>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</si>
  <si>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</si>
  <si>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</si>
  <si>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</si>
  <si>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</si>
  <si>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</si>
  <si>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</si>
  <si>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</si>
  <si>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</si>
  <si>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</si>
  <si>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</si>
  <si>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</si>
  <si>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</si>
  <si>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</si>
  <si>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</si>
  <si>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</si>
  <si>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</si>
  <si>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</si>
  <si>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</si>
  <si>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</si>
  <si>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</si>
  <si>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</si>
  <si>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</si>
  <si>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</si>
  <si>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</si>
  <si>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</si>
  <si>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</si>
  <si>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</si>
  <si>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</si>
  <si>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</si>
  <si>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</si>
  <si>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</si>
  <si>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</si>
  <si>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</si>
  <si>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</si>
  <si>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</si>
  <si>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</si>
  <si>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</si>
  <si>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</si>
  <si>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</si>
  <si>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</si>
  <si>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</si>
  <si>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</si>
  <si>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</si>
  <si>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</si>
  <si>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</si>
  <si>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</si>
  <si>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</si>
  <si>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</si>
  <si>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</si>
  <si>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</si>
  <si>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</si>
  <si>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</si>
  <si>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</si>
  <si>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</si>
  <si>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</si>
  <si>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</si>
  <si>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</si>
  <si>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</si>
  <si>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</si>
  <si>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</si>
  <si>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</si>
  <si>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</si>
  <si>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</si>
  <si>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</si>
  <si>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</si>
  <si>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</si>
  <si>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</si>
  <si>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</si>
  <si>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</si>
  <si>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</si>
  <si>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</si>
  <si>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</si>
  <si>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</si>
  <si>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</si>
  <si>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</si>
  <si>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</si>
  <si>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</si>
  <si>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</si>
  <si>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</si>
  <si>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</si>
  <si>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</si>
  <si>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</si>
  <si>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</si>
  <si>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</si>
  <si>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</si>
  <si>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</si>
  <si>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</si>
  <si>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</si>
  <si>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</si>
  <si>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</si>
  <si>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</si>
  <si>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</si>
  <si>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</si>
  <si>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</si>
  <si>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</si>
  <si>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</si>
  <si>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</si>
  <si>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</si>
  <si>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</si>
  <si>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</si>
  <si>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</si>
  <si>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</si>
  <si>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</si>
  <si>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</si>
  <si>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</si>
  <si>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</si>
  <si>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</si>
  <si>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</si>
  <si>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</si>
  <si>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</si>
  <si>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</si>
  <si>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</si>
  <si>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</si>
  <si>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</si>
  <si>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</si>
  <si>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</si>
  <si>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</si>
  <si>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</si>
  <si>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</si>
  <si>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</si>
  <si>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</si>
  <si>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</si>
  <si>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</si>
  <si>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</si>
  <si>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</si>
  <si>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</si>
  <si>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</si>
  <si>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</si>
  <si>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</si>
  <si>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</si>
  <si>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</si>
  <si>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</si>
  <si>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</si>
  <si>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</si>
  <si>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</si>
  <si>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</si>
  <si>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</si>
  <si>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</si>
  <si>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</si>
  <si>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</si>
  <si>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</si>
  <si>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</si>
  <si>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</si>
  <si>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</si>
  <si>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</si>
  <si>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</si>
  <si>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</si>
  <si>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</si>
  <si>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</si>
  <si>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</si>
  <si>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</si>
  <si>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</si>
  <si>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</si>
  <si>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</si>
  <si>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</si>
  <si>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</si>
  <si>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</si>
  <si>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</si>
  <si>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</si>
  <si>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</si>
  <si>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</si>
  <si>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</si>
  <si>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</si>
  <si>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</si>
  <si>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</si>
  <si>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</si>
  <si>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</si>
  <si>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</si>
  <si>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</si>
  <si>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</si>
  <si>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</si>
  <si>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</si>
  <si>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</si>
  <si>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</si>
  <si>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</si>
  <si>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</si>
  <si>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</si>
  <si>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</si>
  <si>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</si>
  <si>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</si>
  <si>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</si>
  <si>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</si>
  <si>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</si>
  <si>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</si>
  <si>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</si>
  <si>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</si>
  <si>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</si>
  <si>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</si>
  <si>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</si>
  <si>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</si>
  <si>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</si>
  <si>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</si>
  <si>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</si>
  <si>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</si>
  <si>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</si>
  <si>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</si>
  <si>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</si>
  <si>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</si>
  <si>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</si>
  <si>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</si>
  <si>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</si>
  <si>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</si>
  <si>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</si>
  <si>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</si>
  <si>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</si>
  <si>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</si>
  <si>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</si>
  <si>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</si>
  <si>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</si>
  <si>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</si>
  <si>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</si>
  <si>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</si>
  <si>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</si>
  <si>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</si>
  <si>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</si>
  <si>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</si>
  <si>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</si>
  <si>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</si>
  <si>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</si>
  <si>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</si>
  <si>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</si>
  <si>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</si>
  <si>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</si>
  <si>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</si>
  <si>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</si>
  <si>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</si>
  <si>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</si>
  <si>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</si>
  <si>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</si>
  <si>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</si>
  <si>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</si>
  <si>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</si>
  <si>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</si>
  <si>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</si>
  <si>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</si>
  <si>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</si>
  <si>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</si>
  <si>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</si>
  <si>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</si>
  <si>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</si>
  <si>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</si>
  <si>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</si>
  <si>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</si>
  <si>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</si>
  <si>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</si>
  <si>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</si>
  <si>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</si>
  <si>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</si>
  <si>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</si>
  <si>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</si>
  <si>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</si>
  <si>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</si>
  <si>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</si>
  <si>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</si>
  <si>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</si>
  <si>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</si>
  <si>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</si>
  <si>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</si>
  <si>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</si>
  <si>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</si>
  <si>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</si>
  <si>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</si>
  <si>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</si>
  <si>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</si>
  <si>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</si>
  <si>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</si>
  <si>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</si>
  <si>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</si>
  <si>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</si>
  <si>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</si>
  <si>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</si>
  <si>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</si>
  <si>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</si>
  <si>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</si>
  <si>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</si>
  <si>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</si>
  <si>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</si>
  <si>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</si>
  <si>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</si>
  <si>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</si>
  <si>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</si>
  <si>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</si>
  <si>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</si>
  <si>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</si>
  <si>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</si>
  <si>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</si>
  <si>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</si>
  <si>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</si>
  <si>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</si>
  <si>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</si>
  <si>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</si>
  <si>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</si>
  <si>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</si>
  <si>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</si>
  <si>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</si>
  <si>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</si>
  <si>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</si>
  <si>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</si>
  <si>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</si>
  <si>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</si>
  <si>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</si>
  <si>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</si>
  <si>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</si>
  <si>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</si>
  <si>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</si>
  <si>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</si>
  <si>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</si>
  <si>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</si>
  <si>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</si>
  <si>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</si>
  <si>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</si>
  <si>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</si>
  <si>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</si>
  <si>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</si>
  <si>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</si>
  <si>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</si>
  <si>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</si>
  <si>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</si>
  <si>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</si>
  <si>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</si>
  <si>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</si>
  <si>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</si>
  <si>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</si>
  <si>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</si>
  <si>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</si>
  <si>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</si>
  <si>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</si>
  <si>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</si>
  <si>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</si>
  <si>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</si>
  <si>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</si>
  <si>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</si>
  <si>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</si>
  <si>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</si>
  <si>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</si>
  <si>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</si>
  <si>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</si>
  <si>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</si>
  <si>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</si>
  <si>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</si>
  <si>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</si>
  <si>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</si>
  <si>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</si>
  <si>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</si>
  <si>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</si>
  <si>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</si>
  <si>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</si>
  <si>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</si>
  <si>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</si>
  <si>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</si>
  <si>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</si>
  <si>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</si>
  <si>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</si>
  <si>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</si>
  <si>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</si>
  <si>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</si>
  <si>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</si>
  <si>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</si>
  <si>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</si>
  <si>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</si>
  <si>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</si>
  <si>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</si>
  <si>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</si>
  <si>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</si>
  <si>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</si>
  <si>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</si>
  <si>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</si>
  <si>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</si>
  <si>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</si>
  <si>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</si>
  <si>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</si>
  <si>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</si>
  <si>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</si>
  <si>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</si>
  <si>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</si>
  <si>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</si>
  <si>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</si>
  <si>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</si>
  <si>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</si>
  <si>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</si>
  <si>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</si>
  <si>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</si>
  <si>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</si>
  <si>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</si>
  <si>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</si>
  <si>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</si>
  <si>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</si>
  <si>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</si>
  <si>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</si>
  <si>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</si>
  <si>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</si>
  <si>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</si>
  <si>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</si>
  <si>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</si>
  <si>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</si>
  <si>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</si>
  <si>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</si>
  <si>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</si>
  <si>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</si>
  <si>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</si>
  <si>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</si>
  <si>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</si>
  <si>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</si>
  <si>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</si>
  <si>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</si>
  <si>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</si>
  <si>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</si>
  <si>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</si>
  <si>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</si>
  <si>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</si>
  <si>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</si>
  <si>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</si>
  <si>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</si>
  <si>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</si>
  <si>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</si>
  <si>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</si>
  <si>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</si>
  <si>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</si>
  <si>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</si>
  <si>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</si>
  <si>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</si>
  <si>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</si>
  <si>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</si>
  <si>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</si>
  <si>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</si>
  <si>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</si>
  <si>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</si>
  <si>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</si>
  <si>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</si>
  <si>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</si>
  <si>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</si>
  <si>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</si>
  <si>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</si>
  <si>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</si>
  <si>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</si>
  <si>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</si>
  <si>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</si>
  <si>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</si>
  <si>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</si>
  <si>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</si>
  <si>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</si>
  <si>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</si>
  <si>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</si>
  <si>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</si>
  <si>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</si>
  <si>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</si>
  <si>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</si>
  <si>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</si>
  <si>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</si>
  <si>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</si>
  <si>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</si>
  <si>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</si>
  <si>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</si>
  <si>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</si>
  <si>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</si>
  <si>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</si>
  <si>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</si>
  <si>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</si>
  <si>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</si>
  <si>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</si>
  <si>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</si>
  <si>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</si>
  <si>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</si>
  <si>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</si>
  <si>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</si>
  <si>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</si>
  <si>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</si>
  <si>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</si>
  <si>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</si>
  <si>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</si>
  <si>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</si>
  <si>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</si>
  <si>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</si>
  <si>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</si>
  <si>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</si>
  <si>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</si>
  <si>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</si>
  <si>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</si>
  <si>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</si>
  <si>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</si>
  <si>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</si>
  <si>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</si>
  <si>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</si>
  <si>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</si>
  <si>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</si>
  <si>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</si>
  <si>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</si>
  <si>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</si>
  <si>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</si>
  <si>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</si>
  <si>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</si>
  <si>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</si>
  <si>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</si>
  <si>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</si>
  <si>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</si>
  <si>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</si>
  <si>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</si>
  <si>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</si>
  <si>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</si>
  <si>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</si>
  <si>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</si>
  <si>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</si>
  <si>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</si>
  <si>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</si>
  <si>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</si>
  <si>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</si>
  <si>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</si>
  <si>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</si>
  <si>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</si>
  <si>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</si>
  <si>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</si>
  <si>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</si>
  <si>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</si>
  <si>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</si>
  <si>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</si>
  <si>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</si>
  <si>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</si>
  <si>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</si>
  <si>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</si>
  <si>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</si>
  <si>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</si>
  <si>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</si>
  <si>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</si>
  <si>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</si>
  <si>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</si>
  <si>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</si>
  <si>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</si>
  <si>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</si>
  <si>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</si>
  <si>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</si>
  <si>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</si>
  <si>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</si>
  <si>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</si>
  <si>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</si>
  <si>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</si>
  <si>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</si>
  <si>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</si>
  <si>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</si>
  <si>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</si>
  <si>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</si>
  <si>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</si>
  <si>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</si>
  <si>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</si>
  <si>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</si>
  <si>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</si>
  <si>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</si>
  <si>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</si>
  <si>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</si>
  <si>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</si>
  <si>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</si>
  <si>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</si>
  <si>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</si>
  <si>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</si>
  <si>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</si>
  <si>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</si>
  <si>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</si>
  <si>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</si>
  <si>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</si>
  <si>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</si>
  <si>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</si>
  <si>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</si>
  <si>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</si>
  <si>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</si>
  <si>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</si>
  <si>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</si>
  <si>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</si>
  <si>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</si>
  <si>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</si>
  <si>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</si>
  <si>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</si>
  <si>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</si>
  <si>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</si>
  <si>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</si>
  <si>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</si>
  <si>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</si>
  <si>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</si>
  <si>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</si>
  <si>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</si>
  <si>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</si>
  <si>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</si>
  <si>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</si>
  <si>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</si>
  <si>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</si>
  <si>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</si>
  <si>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</si>
  <si>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</si>
  <si>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</si>
  <si>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</si>
  <si>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</si>
  <si>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</si>
  <si>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</si>
  <si>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</si>
  <si>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</si>
  <si>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</si>
  <si>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</si>
  <si>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</si>
  <si>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</si>
  <si>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</si>
  <si>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</si>
  <si>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</si>
  <si>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</si>
  <si>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</si>
  <si>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</si>
  <si>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</si>
  <si>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</si>
  <si>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</si>
  <si>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</si>
  <si>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</si>
  <si>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</si>
  <si>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</si>
  <si>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</si>
  <si>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</si>
  <si>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</si>
  <si>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</si>
  <si>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</si>
  <si>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</si>
  <si>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</si>
  <si>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</si>
  <si>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</si>
  <si>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</si>
  <si>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</si>
  <si>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</si>
  <si>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</si>
  <si>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</si>
  <si>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</si>
  <si>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</si>
  <si>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</si>
  <si>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</si>
  <si>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</si>
  <si>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</si>
  <si>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</si>
  <si>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</si>
  <si>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</si>
  <si>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</si>
  <si>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</si>
  <si>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</si>
  <si>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</si>
  <si>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</si>
  <si>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</si>
  <si>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</si>
  <si>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</si>
  <si>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</si>
  <si>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</si>
  <si>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</si>
  <si>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</si>
  <si>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</si>
  <si>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</si>
  <si>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</si>
  <si>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</si>
  <si>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</si>
  <si>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</si>
  <si>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</si>
  <si>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</si>
  <si>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</si>
  <si>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</si>
  <si>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</si>
  <si>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</si>
  <si>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</si>
  <si>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</si>
  <si>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</si>
  <si>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</si>
  <si>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</si>
  <si>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</si>
  <si>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</si>
  <si>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</si>
  <si>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</si>
  <si>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</si>
  <si>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</si>
  <si>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</si>
  <si>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</si>
  <si>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</si>
  <si>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</si>
  <si>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</si>
  <si>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</si>
  <si>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</si>
  <si>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</si>
  <si>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</si>
  <si>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</si>
  <si>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</si>
  <si>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</si>
  <si>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</si>
  <si>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</si>
  <si>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</si>
  <si>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</si>
  <si>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</si>
  <si>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</si>
  <si>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</si>
  <si>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</si>
  <si>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</si>
  <si>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</si>
  <si>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</si>
  <si>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</si>
  <si>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</si>
  <si>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</si>
  <si>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</si>
  <si>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</si>
  <si>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</si>
  <si>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</si>
  <si>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</si>
  <si>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</si>
  <si>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</si>
  <si>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</si>
  <si>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</si>
  <si>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</si>
  <si>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</si>
  <si>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</si>
  <si>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</si>
  <si>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</si>
  <si>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</si>
  <si>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</si>
  <si>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</si>
  <si>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</si>
  <si>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</si>
  <si>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</si>
  <si>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</si>
  <si>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</si>
  <si>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</si>
  <si>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</si>
  <si>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</si>
  <si>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</si>
  <si>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</si>
  <si>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</si>
  <si>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</si>
  <si>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</si>
  <si>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</si>
  <si>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</si>
  <si>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</si>
  <si>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</si>
  <si>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</si>
  <si>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</si>
  <si>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</si>
  <si>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</si>
  <si>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</si>
  <si>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</si>
  <si>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</si>
  <si>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</si>
  <si>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</si>
  <si>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</si>
  <si>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</si>
  <si>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</si>
  <si>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</si>
  <si>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</si>
  <si>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</si>
  <si>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</si>
  <si>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</si>
  <si>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</si>
  <si>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</si>
  <si>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</si>
  <si>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</si>
  <si>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</si>
  <si>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</si>
  <si>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</si>
  <si>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</si>
  <si>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</si>
  <si>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</si>
  <si>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</si>
  <si>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</si>
  <si>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</si>
  <si>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</si>
  <si>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</si>
  <si>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</si>
  <si>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</si>
  <si>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</si>
  <si>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</si>
  <si>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</si>
  <si>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</si>
  <si>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</si>
  <si>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</si>
  <si>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</si>
  <si>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</si>
  <si>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</si>
  <si>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</si>
  <si>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</si>
  <si>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</si>
  <si>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</si>
  <si>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</si>
  <si>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</si>
  <si>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</si>
  <si>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</si>
  <si>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</si>
  <si>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</si>
  <si>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</si>
  <si>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</si>
  <si>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</si>
  <si>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</si>
  <si>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</si>
  <si>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</si>
  <si>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</si>
  <si>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</si>
  <si>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</si>
  <si>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</si>
  <si>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</si>
  <si>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</si>
  <si>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</si>
  <si>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</si>
  <si>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</si>
  <si>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</si>
  <si>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</si>
  <si>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</si>
  <si>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</si>
  <si>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</si>
  <si>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</si>
  <si>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</si>
  <si>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</si>
  <si>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</si>
  <si>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</si>
  <si>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</si>
  <si>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</si>
  <si>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</si>
  <si>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</si>
  <si>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</si>
  <si>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</si>
  <si>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</si>
  <si>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</si>
  <si>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</si>
  <si>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</si>
  <si>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</si>
  <si>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</si>
  <si>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</si>
  <si>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</si>
  <si>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</si>
  <si>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</si>
  <si>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</si>
  <si>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</si>
  <si>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</si>
  <si>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</si>
  <si>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</si>
  <si>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</si>
  <si>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</si>
  <si>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</si>
  <si>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</si>
  <si>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</si>
  <si>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</si>
  <si>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</si>
  <si>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</si>
  <si>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</si>
  <si>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</si>
  <si>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</si>
  <si>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</si>
  <si>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</si>
  <si>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</si>
  <si>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</si>
  <si>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</si>
  <si>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</si>
  <si>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</si>
  <si>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</si>
  <si>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</si>
  <si>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</si>
  <si>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</si>
  <si>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</si>
  <si>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</si>
  <si>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</si>
  <si>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</si>
  <si>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</si>
  <si>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</si>
  <si>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</si>
  <si>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</si>
  <si>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</si>
  <si>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</si>
  <si>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</si>
  <si>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</si>
  <si>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</si>
  <si>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</si>
  <si>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</si>
  <si>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</si>
  <si>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</si>
  <si>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</si>
  <si>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</si>
  <si>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</si>
  <si>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</si>
  <si>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</si>
  <si>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</si>
  <si>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</si>
  <si>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</si>
  <si>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</si>
  <si>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</si>
  <si>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</si>
  <si>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</si>
  <si>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</si>
  <si>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</si>
  <si>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</si>
  <si>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</si>
  <si>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</si>
  <si>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</si>
  <si>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</si>
  <si>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</si>
  <si>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</si>
  <si>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</si>
  <si>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</si>
  <si>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</si>
  <si>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</si>
  <si>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</si>
  <si>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</si>
  <si>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</si>
  <si>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</si>
  <si>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</si>
  <si>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</si>
  <si>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</si>
  <si>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</si>
  <si>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</si>
  <si>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</si>
  <si>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</si>
  <si>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</si>
  <si>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</si>
  <si>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</si>
  <si>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</si>
  <si>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</si>
  <si>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</si>
  <si>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</si>
  <si>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</si>
  <si>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</si>
  <si>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</si>
  <si>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</si>
  <si>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</si>
  <si>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</si>
  <si>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</si>
  <si>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</si>
  <si>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</si>
  <si>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</si>
  <si>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</si>
  <si>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</si>
  <si>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</si>
  <si>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</si>
  <si>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</si>
  <si>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</si>
  <si>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</si>
  <si>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</si>
  <si>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</si>
  <si>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</si>
  <si>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</si>
  <si>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</si>
  <si>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</si>
  <si>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</si>
  <si>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</si>
  <si>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</si>
  <si>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</si>
  <si>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</si>
  <si>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</si>
  <si>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</si>
  <si>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</si>
  <si>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</si>
  <si>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</si>
  <si>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</si>
  <si>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</si>
  <si>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</si>
  <si>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</si>
  <si>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</si>
  <si>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</si>
  <si>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</si>
  <si>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</si>
  <si>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</si>
  <si>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</si>
  <si>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</si>
  <si>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</si>
  <si>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</si>
  <si>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</si>
  <si>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</si>
  <si>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</si>
  <si>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</si>
  <si>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</si>
  <si>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</si>
  <si>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</si>
  <si>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</si>
  <si>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</si>
  <si>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</si>
  <si>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</si>
  <si>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</si>
  <si>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</si>
  <si>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</si>
  <si>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</si>
  <si>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</si>
  <si>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</si>
  <si>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</si>
  <si>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</si>
  <si>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</si>
  <si>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</si>
  <si>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</si>
  <si>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</si>
  <si>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</si>
  <si>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</si>
  <si>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</si>
  <si>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</si>
  <si>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</si>
  <si>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</si>
  <si>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</si>
  <si>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</si>
  <si>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</si>
  <si>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</si>
  <si>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</si>
  <si>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</si>
  <si>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</si>
  <si>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</si>
  <si>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</si>
  <si>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</si>
  <si>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</si>
  <si>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</si>
  <si>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</si>
  <si>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</si>
  <si>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</si>
  <si>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</si>
  <si>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</si>
  <si>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</si>
  <si>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</si>
  <si>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</si>
  <si>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</si>
  <si>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</si>
  <si>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</si>
  <si>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</si>
  <si>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</si>
  <si>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</si>
  <si>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</si>
  <si>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</si>
  <si>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</si>
  <si>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</si>
  <si>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</si>
  <si>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</si>
  <si>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</si>
  <si>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</si>
  <si>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</si>
  <si>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</si>
  <si>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</si>
  <si>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</si>
  <si>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</si>
  <si>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</si>
  <si>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</si>
  <si>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</si>
  <si>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</si>
  <si>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</si>
  <si>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</si>
  <si>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</si>
  <si>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</si>
  <si>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</si>
  <si>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</si>
  <si>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</si>
  <si>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</si>
  <si>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</si>
  <si>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</si>
  <si>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</si>
  <si>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</si>
  <si>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</si>
  <si>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</si>
  <si>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</si>
  <si>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</si>
  <si>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</si>
  <si>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</si>
  <si>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</si>
  <si>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</si>
  <si>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</si>
  <si>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</si>
  <si>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</si>
  <si>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</si>
  <si>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</si>
  <si>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</si>
  <si>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</si>
  <si>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</si>
  <si>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</si>
  <si>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</si>
  <si>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</si>
  <si>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</si>
  <si>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</si>
  <si>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</si>
  <si>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</si>
  <si>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</si>
  <si>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</si>
  <si>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</si>
  <si>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</si>
  <si>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</si>
  <si>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</si>
  <si>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</si>
  <si>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</si>
  <si>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</si>
  <si>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</si>
  <si>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</si>
  <si>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</si>
  <si>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</si>
  <si>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</si>
  <si>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</si>
  <si>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</si>
  <si>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</si>
  <si>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</si>
  <si>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</si>
  <si>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</si>
  <si>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</si>
  <si>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</si>
  <si>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</si>
  <si>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</si>
  <si>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</si>
  <si>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</si>
  <si>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</si>
  <si>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</si>
  <si>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</si>
  <si>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</si>
  <si>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</si>
  <si>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</si>
  <si>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</si>
  <si>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</si>
  <si>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</si>
  <si>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</si>
  <si>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</si>
  <si>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</si>
  <si>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</si>
  <si>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</si>
  <si>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</si>
  <si>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</si>
  <si>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</si>
  <si>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</si>
  <si>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</si>
  <si>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</si>
  <si>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</si>
  <si>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</si>
  <si>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</si>
  <si>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</si>
  <si>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</si>
  <si>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</si>
  <si>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</si>
  <si>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</si>
  <si>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</si>
  <si>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</si>
  <si>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</si>
  <si>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</si>
  <si>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</si>
  <si>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</si>
  <si>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</si>
  <si>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</si>
  <si>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</si>
  <si>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</si>
  <si>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</si>
  <si>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</si>
  <si>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</si>
  <si>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</si>
  <si>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</si>
  <si>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</si>
  <si>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</si>
  <si>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</si>
  <si>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</si>
  <si>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</si>
  <si>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</si>
  <si>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</si>
  <si>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</si>
  <si>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</si>
  <si>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</si>
  <si>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</si>
  <si>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</si>
  <si>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</si>
  <si>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</si>
  <si>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</si>
  <si>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</si>
  <si>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</si>
  <si>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</si>
  <si>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</si>
  <si>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</si>
  <si>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</si>
  <si>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</si>
  <si>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</si>
  <si>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</si>
  <si>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</si>
  <si>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</si>
  <si>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</si>
  <si>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</si>
  <si>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</si>
  <si>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</si>
  <si>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</si>
  <si>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</si>
  <si>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</si>
  <si>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</si>
  <si>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</si>
  <si>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</si>
  <si>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</si>
  <si>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</si>
  <si>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</si>
  <si>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</si>
  <si>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</si>
  <si>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</si>
  <si>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</si>
  <si>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</si>
  <si>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</si>
  <si>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</si>
  <si>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</si>
  <si>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</si>
  <si>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</si>
  <si>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</si>
  <si>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</si>
  <si>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</si>
  <si>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</si>
  <si>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</si>
  <si>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</si>
  <si>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</si>
  <si>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</si>
  <si>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</si>
  <si>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</si>
  <si>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</si>
  <si>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</si>
  <si>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</si>
  <si>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</si>
  <si>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</si>
  <si>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</si>
  <si>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</si>
  <si>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</si>
  <si>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</si>
  <si>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</si>
  <si>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</si>
  <si>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</si>
  <si>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</si>
  <si>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</si>
  <si>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</si>
  <si>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</si>
  <si>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</si>
  <si>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</si>
  <si>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</si>
  <si>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</si>
  <si>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</si>
  <si>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</si>
  <si>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</si>
  <si>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</si>
  <si>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</si>
  <si>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</si>
  <si>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</si>
  <si>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</si>
  <si>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</si>
  <si>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</si>
  <si>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</si>
  <si>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</si>
  <si>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</si>
  <si>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</si>
  <si>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</si>
  <si>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</si>
  <si>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</si>
  <si>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</si>
  <si>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</si>
  <si>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</si>
  <si>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</si>
  <si>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</si>
  <si>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</si>
  <si>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</si>
  <si>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</si>
  <si>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</si>
  <si>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</si>
  <si>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</si>
  <si>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</si>
  <si>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</si>
  <si>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</si>
  <si>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</si>
  <si>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</si>
  <si>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</si>
  <si>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</si>
  <si>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</si>
  <si>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</si>
  <si>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</si>
  <si>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</si>
  <si>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</si>
  <si>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</si>
  <si>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</si>
  <si>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</si>
  <si>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</si>
  <si>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</si>
  <si>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</si>
  <si>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</si>
  <si>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</si>
  <si>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</si>
  <si>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</si>
  <si>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</si>
  <si>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</si>
  <si>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</si>
  <si>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</si>
  <si>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</si>
  <si>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</si>
  <si>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</si>
  <si>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</si>
  <si>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</si>
  <si>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</si>
  <si>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</si>
  <si>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</si>
  <si>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</si>
  <si>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</si>
  <si>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</si>
  <si>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</si>
  <si>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</si>
  <si>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</si>
  <si>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</si>
  <si>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</si>
  <si>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</si>
  <si>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</si>
  <si>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</si>
  <si>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</si>
  <si>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</si>
  <si>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</si>
  <si>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</si>
  <si>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</si>
  <si>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</si>
  <si>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</si>
  <si>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</si>
  <si>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</si>
  <si>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</si>
  <si>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</si>
  <si>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</si>
  <si>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</si>
  <si>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</si>
  <si>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</si>
  <si>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</si>
  <si>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</si>
  <si>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</si>
  <si>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</si>
  <si>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</si>
  <si>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</si>
  <si>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</si>
  <si>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</si>
  <si>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</si>
  <si>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</si>
  <si>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</si>
  <si>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</si>
  <si>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</si>
  <si>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</si>
  <si>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</si>
  <si>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</si>
  <si>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</si>
  <si>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</si>
  <si>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</si>
  <si>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</si>
  <si>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</si>
  <si>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</si>
  <si>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</si>
  <si>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</si>
  <si>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</si>
  <si>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</si>
  <si>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</si>
  <si>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</si>
  <si>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</si>
  <si>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</si>
  <si>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</si>
  <si>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</si>
  <si>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</si>
  <si>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</si>
  <si>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</si>
  <si>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</si>
  <si>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</si>
  <si>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</si>
  <si>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</si>
  <si>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</si>
  <si>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</si>
  <si>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</si>
  <si>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</si>
  <si>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</si>
  <si>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</si>
  <si>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</si>
  <si>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</si>
  <si>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</si>
  <si>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</si>
  <si>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</si>
  <si>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</si>
  <si>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</si>
  <si>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</si>
  <si>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</si>
  <si>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</si>
  <si>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</si>
  <si>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</si>
  <si>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</si>
  <si>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</si>
  <si>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</si>
  <si>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</si>
  <si>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</si>
  <si>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</si>
  <si>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</si>
  <si>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</si>
  <si>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</si>
  <si>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</si>
  <si>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</si>
  <si>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</si>
  <si>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</si>
  <si>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</si>
  <si>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</si>
  <si>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</si>
  <si>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</si>
  <si>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</si>
  <si>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</si>
  <si>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</si>
  <si>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</si>
  <si>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</si>
  <si>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</si>
  <si>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</si>
  <si>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</si>
  <si>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</si>
  <si>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</si>
  <si>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</si>
  <si>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</si>
  <si>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</si>
  <si>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</si>
  <si>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</si>
  <si>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</si>
  <si>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</si>
  <si>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</si>
  <si>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</si>
  <si>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</si>
  <si>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</si>
  <si>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</si>
  <si>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</si>
  <si>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</si>
  <si>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</si>
  <si>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</si>
  <si>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</si>
  <si>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</si>
  <si>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</si>
  <si>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</si>
  <si>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</si>
  <si>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</si>
  <si>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</si>
  <si>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</si>
  <si>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</si>
  <si>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</si>
  <si>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</si>
  <si>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</si>
  <si>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</si>
  <si>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</si>
  <si>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</si>
  <si>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</si>
  <si>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</si>
  <si>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</si>
  <si>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</si>
  <si>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</si>
  <si>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</si>
  <si>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</si>
  <si>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</si>
  <si>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</si>
  <si>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</si>
  <si>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</si>
  <si>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</si>
  <si>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</si>
  <si>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</si>
  <si>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</si>
  <si>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</si>
  <si>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</si>
  <si>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</si>
  <si>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</si>
  <si>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</si>
  <si>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</si>
  <si>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</si>
  <si>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</si>
  <si>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</si>
  <si>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</si>
  <si>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</si>
  <si>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</si>
  <si>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</si>
  <si>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</si>
  <si>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</si>
  <si>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</si>
  <si>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</si>
  <si>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</si>
  <si>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</si>
  <si>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</si>
  <si>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</si>
  <si>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</si>
  <si>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</si>
  <si>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</si>
  <si>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</si>
  <si>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</si>
  <si>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</si>
  <si>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</si>
  <si>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</si>
  <si>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</si>
  <si>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</si>
  <si>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</si>
  <si>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</si>
  <si>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</si>
  <si>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</si>
  <si>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</si>
  <si>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</si>
  <si>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</si>
  <si>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</si>
  <si>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</si>
  <si>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</si>
  <si>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</si>
  <si>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</si>
  <si>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</si>
  <si>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</si>
  <si>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</si>
  <si>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</si>
  <si>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</si>
  <si>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</si>
  <si>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</si>
  <si>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</si>
  <si>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</si>
  <si>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</si>
  <si>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</si>
  <si>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</si>
  <si>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</si>
  <si>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</si>
  <si>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</si>
  <si>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</si>
  <si>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</si>
  <si>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</si>
  <si>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</si>
  <si>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</si>
  <si>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</si>
  <si>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</si>
  <si>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</si>
  <si>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</si>
  <si>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</si>
  <si>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</si>
  <si>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</si>
  <si>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</si>
  <si>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</si>
  <si>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</si>
  <si>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</si>
  <si>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</si>
  <si>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</si>
  <si>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</si>
  <si>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</si>
  <si>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</si>
  <si>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</si>
  <si>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</si>
  <si>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</si>
  <si>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</si>
  <si>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</si>
  <si>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</si>
  <si>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</si>
  <si>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</si>
  <si>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</si>
  <si>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</si>
  <si>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</si>
  <si>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</si>
  <si>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</si>
  <si>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</si>
  <si>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</si>
  <si>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</si>
  <si>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</si>
  <si>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</si>
  <si>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</si>
  <si>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</si>
  <si>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</si>
  <si>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</si>
  <si>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</si>
  <si>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</si>
  <si>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</si>
  <si>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</si>
  <si>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</si>
  <si>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</si>
  <si>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</si>
  <si>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</si>
  <si>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</si>
  <si>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</si>
  <si>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</si>
  <si>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</si>
  <si>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</si>
  <si>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</si>
  <si>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</si>
  <si>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</si>
  <si>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</si>
  <si>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</si>
  <si>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</si>
  <si>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</si>
  <si>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</si>
  <si>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</si>
  <si>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</si>
  <si>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</si>
  <si>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</si>
  <si>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</si>
  <si>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</si>
  <si>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</si>
  <si>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</si>
  <si>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</si>
  <si>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</si>
  <si>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</si>
  <si>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</si>
  <si>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</si>
  <si>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</si>
  <si>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</si>
  <si>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</si>
  <si>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</si>
  <si>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</si>
  <si>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</si>
  <si>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</si>
  <si>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</si>
  <si>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</si>
  <si>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</si>
  <si>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</si>
  <si>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</si>
  <si>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</si>
  <si>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</si>
  <si>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</si>
  <si>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</si>
  <si>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</si>
  <si>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</si>
  <si>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</si>
  <si>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</si>
  <si>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</si>
  <si>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</si>
  <si>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</si>
  <si>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</si>
  <si>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</si>
  <si>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</si>
  <si>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</si>
  <si>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</si>
  <si>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</si>
  <si>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</si>
  <si>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</si>
  <si>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</si>
  <si>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</si>
  <si>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</si>
  <si>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</si>
  <si>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</si>
  <si>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</si>
  <si>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</si>
  <si>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</si>
  <si>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</si>
  <si>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</si>
  <si>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</si>
  <si>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</si>
  <si>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</si>
  <si>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</si>
  <si>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</si>
  <si>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</si>
  <si>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</si>
  <si>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</si>
  <si>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</si>
  <si>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</si>
  <si>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</si>
  <si>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</si>
  <si>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</si>
  <si>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</si>
  <si>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</si>
  <si>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</si>
  <si>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</si>
  <si>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</si>
  <si>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</si>
  <si>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</si>
  <si>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</si>
  <si>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</si>
  <si>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</si>
  <si>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</si>
  <si>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</si>
  <si>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</si>
  <si>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</si>
  <si>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</si>
  <si>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</si>
  <si>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</si>
  <si>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</si>
  <si>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</si>
  <si>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</si>
  <si>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</si>
  <si>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</si>
  <si>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</si>
  <si>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</si>
  <si>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</si>
  <si>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</si>
  <si>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</si>
  <si>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</si>
  <si>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</si>
  <si>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</si>
  <si>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</si>
  <si>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</si>
  <si>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</si>
  <si>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</si>
  <si>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</si>
  <si>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</si>
  <si>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</si>
  <si>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</si>
  <si>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</si>
  <si>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</si>
  <si>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</si>
  <si>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</si>
  <si>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</si>
  <si>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</si>
  <si>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</si>
  <si>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</si>
  <si>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</si>
  <si>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</si>
  <si>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</si>
  <si>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</si>
  <si>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</si>
  <si>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</si>
  <si>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</si>
  <si>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</si>
  <si>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</si>
  <si>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</si>
  <si>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</si>
  <si>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</si>
  <si>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</si>
  <si>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</si>
  <si>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</si>
  <si>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</si>
  <si>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</si>
  <si>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</si>
  <si>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</si>
  <si>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</si>
  <si>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</si>
  <si>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</si>
  <si>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</si>
  <si>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</si>
  <si>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</si>
  <si>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</si>
  <si>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</si>
  <si>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</si>
  <si>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</si>
  <si>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</si>
  <si>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</si>
  <si>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</si>
  <si>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</si>
  <si>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</si>
  <si>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</si>
  <si>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</si>
  <si>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</si>
  <si>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</si>
  <si>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</si>
  <si>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</si>
  <si>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</si>
  <si>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</si>
  <si>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</si>
  <si>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</si>
  <si>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</si>
  <si>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</si>
  <si>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</si>
  <si>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</si>
  <si>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</si>
  <si>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</si>
  <si>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</si>
  <si>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</si>
  <si>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</si>
  <si>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</si>
  <si>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</si>
  <si>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</si>
  <si>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</si>
  <si>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</si>
  <si>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</si>
  <si>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</si>
  <si>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</si>
  <si>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</si>
  <si>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</si>
  <si>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</si>
  <si>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</si>
  <si>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</si>
  <si>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</si>
  <si>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</si>
  <si>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</si>
  <si>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</si>
  <si>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</si>
  <si>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</si>
  <si>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</si>
  <si>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</si>
  <si>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</si>
  <si>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</si>
  <si>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</si>
  <si>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</si>
  <si>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</si>
  <si>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</si>
  <si>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</si>
  <si>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</si>
  <si>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</si>
  <si>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</si>
  <si>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</si>
  <si>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</si>
  <si>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</si>
  <si>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</si>
  <si>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</si>
  <si>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</si>
  <si>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</si>
  <si>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</si>
  <si>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</si>
  <si>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</si>
  <si>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</si>
  <si>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</si>
  <si>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</si>
  <si>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</si>
  <si>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</si>
  <si>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</si>
  <si>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</si>
  <si>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</si>
  <si>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</si>
  <si>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</si>
  <si>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</si>
  <si>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</si>
  <si>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</si>
  <si>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</si>
  <si>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</si>
  <si>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</si>
  <si>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</si>
  <si>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</si>
  <si>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</si>
  <si>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</si>
  <si>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</si>
  <si>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</si>
  <si>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</si>
  <si>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</si>
  <si>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</si>
  <si>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</si>
  <si>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</si>
  <si>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</si>
  <si>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</si>
  <si>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</si>
  <si>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</si>
  <si>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</si>
  <si>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</si>
  <si>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</si>
  <si>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</si>
  <si>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</si>
  <si>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</si>
  <si>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</si>
  <si>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</si>
  <si>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</si>
  <si>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</si>
  <si>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</si>
  <si>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</si>
  <si>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</si>
  <si>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</si>
  <si>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</si>
  <si>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</si>
  <si>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</si>
  <si>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</si>
  <si>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</si>
  <si>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</si>
  <si>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</si>
  <si>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</si>
  <si>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</si>
  <si>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</si>
  <si>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</si>
  <si>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</si>
  <si>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</si>
  <si>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</si>
  <si>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</si>
  <si>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</si>
  <si>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</si>
  <si>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</si>
  <si>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</si>
  <si>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</si>
  <si>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</si>
  <si>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</si>
  <si>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</si>
  <si>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</si>
  <si>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</si>
  <si>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</si>
  <si>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</si>
  <si>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</si>
  <si>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</si>
  <si>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</si>
  <si>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</si>
  <si>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</si>
  <si>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</si>
  <si>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</si>
  <si>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</si>
  <si>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</si>
  <si>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</si>
  <si>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</si>
  <si>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</si>
  <si>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</si>
  <si>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</si>
  <si>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</si>
  <si>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</si>
  <si>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</si>
  <si>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</si>
  <si>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</si>
  <si>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</si>
  <si>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</si>
  <si>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</si>
  <si>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</si>
  <si>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</si>
  <si>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</si>
  <si>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</si>
  <si>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</si>
  <si>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</si>
  <si>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</si>
  <si>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</si>
  <si>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</si>
  <si>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</si>
  <si>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</si>
  <si>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</si>
  <si>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</si>
  <si>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</si>
  <si>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</si>
  <si>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</si>
  <si>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</si>
  <si>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</si>
  <si>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</si>
  <si>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</si>
  <si>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</si>
  <si>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</si>
  <si>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</si>
  <si>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</si>
  <si>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</si>
  <si>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</si>
  <si>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</si>
  <si>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</si>
  <si>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</si>
  <si>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</si>
  <si>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</si>
  <si>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</si>
  <si>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</si>
  <si>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</si>
  <si>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</si>
  <si>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</si>
  <si>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</si>
  <si>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</si>
  <si>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</si>
  <si>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</si>
  <si>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</si>
  <si>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</si>
  <si>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</si>
  <si>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</si>
  <si>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</si>
  <si>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</si>
  <si>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</si>
  <si>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</si>
  <si>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</si>
  <si>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</si>
  <si>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</si>
  <si>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</si>
  <si>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</si>
  <si>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</si>
  <si>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</si>
  <si>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</si>
  <si>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</si>
  <si>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</si>
  <si>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</si>
  <si>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</si>
  <si>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</si>
  <si>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</si>
  <si>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</si>
  <si>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</si>
  <si>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</si>
  <si>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</si>
  <si>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</si>
  <si>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</si>
  <si>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</si>
  <si>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</si>
  <si>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</si>
  <si>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</si>
  <si>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</si>
  <si>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</si>
  <si>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</si>
  <si>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</si>
  <si>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</si>
  <si>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</si>
  <si>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</si>
  <si>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</si>
  <si>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</si>
  <si>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</si>
  <si>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</si>
  <si>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</si>
  <si>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</si>
  <si>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</si>
  <si>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</si>
  <si>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</si>
  <si>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</si>
  <si>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</si>
  <si>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</si>
  <si>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</si>
  <si>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</si>
  <si>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</si>
  <si>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</si>
  <si>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</si>
  <si>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</si>
  <si>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</si>
  <si>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</si>
  <si>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</si>
  <si>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</si>
  <si>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</si>
  <si>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</si>
  <si>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</si>
  <si>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</si>
  <si>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</si>
  <si>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</si>
  <si>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</si>
  <si>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</si>
  <si>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</si>
  <si>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</si>
  <si>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</si>
  <si>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</si>
  <si>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</si>
  <si>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</si>
  <si>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</si>
  <si>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</si>
  <si>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</si>
  <si>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</si>
  <si>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</si>
  <si>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</si>
  <si>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</si>
  <si>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</si>
  <si>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</si>
  <si>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</si>
  <si>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</si>
  <si>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</si>
  <si>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</si>
  <si>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</si>
  <si>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</si>
  <si>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</si>
  <si>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</si>
  <si>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</si>
  <si>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</si>
  <si>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</si>
  <si>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</si>
  <si>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</si>
  <si>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</si>
  <si>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</si>
  <si>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</si>
  <si>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</si>
  <si>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</si>
  <si>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</si>
  <si>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</si>
  <si>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</si>
  <si>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</si>
  <si>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</si>
  <si>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</si>
  <si>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</si>
  <si>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</si>
  <si>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</si>
  <si>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</si>
  <si>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</si>
  <si>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</si>
  <si>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</si>
  <si>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</si>
  <si>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</si>
  <si>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</si>
  <si>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</si>
  <si>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</si>
  <si>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</si>
  <si>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</si>
  <si>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</si>
  <si>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</si>
  <si>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</si>
  <si>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</si>
  <si>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</si>
  <si>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</si>
  <si>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</si>
  <si>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</si>
  <si>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</si>
  <si>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</si>
  <si>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</si>
  <si>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</si>
  <si>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</si>
  <si>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</si>
  <si>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</si>
  <si>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</si>
  <si>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</si>
  <si>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</si>
  <si>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</si>
  <si>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</si>
  <si>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</si>
  <si>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</si>
  <si>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</si>
  <si>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</si>
  <si>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</si>
  <si>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</si>
  <si>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</si>
  <si>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</si>
  <si>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</si>
  <si>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</si>
  <si>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</si>
  <si>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</si>
  <si>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</si>
  <si>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</si>
  <si>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</si>
  <si>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</si>
  <si>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</si>
  <si>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</si>
  <si>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</si>
  <si>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</si>
  <si>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</si>
  <si>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</si>
  <si>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</si>
  <si>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</si>
  <si>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</si>
  <si>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</si>
  <si>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</si>
  <si>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</si>
  <si>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</si>
  <si>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</si>
  <si>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</si>
  <si>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</si>
  <si>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</si>
  <si>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</si>
  <si>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</si>
  <si>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</si>
  <si>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</si>
  <si>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</si>
  <si>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</si>
  <si>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</si>
  <si>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</si>
  <si>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</si>
  <si>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</si>
  <si>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</si>
  <si>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</si>
  <si>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</si>
  <si>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</si>
  <si>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</si>
  <si>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</si>
  <si>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</si>
  <si>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</si>
  <si>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</si>
  <si>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</si>
  <si>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</si>
  <si>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</si>
  <si>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</si>
  <si>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</si>
  <si>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</si>
  <si>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</si>
  <si>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</si>
  <si>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</si>
  <si>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</si>
  <si>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</si>
  <si>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</si>
  <si>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</si>
  <si>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</si>
  <si>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</si>
  <si>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</si>
  <si>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</si>
  <si>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</si>
  <si>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</si>
  <si>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</si>
  <si>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</si>
  <si>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</si>
  <si>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</si>
  <si>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</si>
  <si>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</si>
  <si>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</si>
  <si>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</si>
  <si>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</si>
  <si>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</si>
  <si>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</si>
  <si>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</si>
  <si>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</si>
  <si>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</si>
  <si>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</si>
  <si>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</si>
  <si>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</si>
  <si>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</si>
  <si>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</si>
  <si>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</si>
  <si>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</si>
  <si>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</si>
  <si>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</si>
  <si>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</si>
  <si>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</si>
  <si>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</si>
  <si>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</si>
  <si>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</si>
  <si>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</si>
  <si>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</si>
  <si>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</si>
  <si>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</si>
  <si>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</si>
  <si>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</si>
  <si>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</si>
  <si>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</si>
  <si>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</si>
  <si>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</si>
  <si>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</si>
  <si>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</si>
  <si>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</si>
  <si>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</si>
  <si>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</si>
  <si>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</si>
  <si>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</si>
  <si>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</si>
  <si>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</si>
  <si>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</si>
  <si>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</si>
  <si>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</si>
  <si>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</si>
  <si>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</si>
  <si>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</si>
  <si>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</si>
  <si>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</si>
  <si>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</si>
  <si>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</si>
  <si>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</si>
  <si>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</si>
  <si>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</si>
  <si>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</si>
  <si>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</si>
  <si>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</si>
  <si>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</si>
  <si>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</si>
  <si>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</si>
  <si>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</si>
  <si>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</si>
  <si>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</si>
  <si>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</si>
  <si>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</si>
  <si>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</si>
  <si>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</si>
  <si>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</si>
  <si>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</si>
  <si>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</si>
  <si>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</si>
  <si>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</si>
  <si>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</si>
  <si>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</si>
  <si>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</si>
  <si>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</si>
  <si>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</si>
  <si>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</si>
  <si>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</si>
  <si>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</si>
  <si>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</si>
  <si>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</si>
  <si>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</si>
  <si>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</si>
  <si>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</si>
  <si>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</si>
  <si>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</si>
  <si>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</si>
  <si>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</si>
  <si>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</si>
  <si>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</si>
  <si>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</si>
  <si>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</si>
  <si>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</si>
  <si>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</si>
  <si>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</si>
  <si>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</si>
  <si>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</si>
  <si>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</si>
  <si>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</si>
  <si>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</si>
  <si>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</si>
  <si>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</si>
  <si>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</si>
  <si>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</si>
  <si>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</si>
  <si>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</si>
  <si>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</si>
  <si>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</si>
  <si>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</si>
  <si>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</si>
  <si>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</si>
  <si>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</si>
  <si>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</si>
  <si>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</si>
  <si>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</si>
  <si>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</si>
  <si>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</si>
  <si>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</si>
  <si>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</si>
  <si>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</si>
  <si>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</si>
  <si>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</si>
  <si>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</si>
  <si>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</si>
  <si>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</si>
  <si>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</si>
  <si>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</si>
  <si>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</si>
  <si>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</si>
  <si>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</si>
  <si>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</si>
  <si>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</si>
  <si>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</si>
  <si>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</si>
  <si>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</si>
  <si>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</si>
  <si>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</si>
  <si>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</si>
  <si>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</si>
  <si>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</si>
  <si>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</si>
  <si>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</si>
  <si>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</si>
  <si>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</si>
  <si>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</si>
  <si>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</si>
  <si>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</si>
  <si>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</si>
  <si>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</si>
  <si>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</si>
  <si>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</si>
  <si>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</si>
  <si>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</si>
  <si>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</si>
  <si>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</si>
  <si>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</si>
  <si>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</si>
  <si>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</si>
  <si>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</si>
  <si>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</si>
  <si>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</si>
  <si>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</si>
  <si>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</si>
  <si>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</si>
  <si>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</si>
  <si>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</si>
  <si>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</si>
  <si>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</si>
  <si>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</si>
  <si>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</si>
  <si>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</si>
  <si>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</si>
  <si>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</si>
  <si>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</si>
  <si>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</si>
  <si>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</si>
  <si>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</si>
  <si>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</si>
  <si>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</si>
  <si>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</si>
  <si>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</si>
  <si>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</si>
  <si>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</si>
  <si>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</si>
  <si>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</si>
  <si>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</si>
  <si>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</si>
  <si>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</si>
  <si>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</si>
  <si>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</si>
  <si>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</si>
  <si>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</si>
  <si>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</si>
  <si>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</si>
  <si>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</si>
  <si>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</si>
  <si>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</si>
  <si>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</si>
  <si>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</si>
  <si>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</si>
  <si>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</si>
  <si>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</si>
  <si>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</si>
  <si>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</si>
  <si>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</si>
  <si>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</si>
  <si>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</si>
  <si>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</si>
  <si>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</si>
  <si>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</si>
  <si>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</si>
  <si>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</si>
  <si>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</si>
  <si>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</si>
  <si>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</si>
  <si>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</si>
  <si>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</si>
  <si>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</si>
  <si>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</si>
  <si>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</si>
  <si>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</si>
  <si>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</si>
  <si>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</si>
  <si>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</si>
  <si>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</si>
  <si>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</si>
  <si>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</si>
  <si>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</si>
  <si>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</si>
  <si>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</si>
  <si>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</si>
  <si>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</si>
  <si>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</si>
  <si>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</si>
  <si>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</si>
  <si>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</si>
  <si>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</si>
  <si>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</si>
  <si>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</si>
  <si>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</si>
  <si>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</si>
  <si>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</si>
  <si>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</si>
  <si>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</si>
  <si>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</si>
  <si>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</si>
  <si>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</si>
  <si>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</si>
  <si>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</si>
  <si>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</si>
  <si>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</si>
  <si>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</si>
  <si>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</si>
  <si>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</si>
  <si>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</si>
  <si>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</si>
  <si>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</si>
  <si>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</si>
  <si>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</si>
  <si>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</si>
  <si>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</si>
  <si>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</si>
  <si>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</si>
  <si>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</si>
  <si>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</si>
  <si>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</si>
  <si>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</si>
  <si>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</si>
  <si>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</si>
  <si>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</si>
  <si>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</si>
  <si>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</si>
  <si>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</si>
  <si>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</si>
  <si>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</si>
  <si>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</si>
  <si>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</si>
  <si>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</si>
  <si>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</si>
  <si>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</si>
  <si>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</si>
  <si>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</si>
  <si>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</si>
  <si>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</si>
  <si>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</si>
  <si>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</si>
  <si>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</si>
  <si>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</si>
  <si>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</si>
  <si>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</si>
  <si>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</si>
  <si>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</si>
  <si>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</si>
  <si>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</si>
  <si>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</si>
  <si>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</si>
  <si>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</si>
  <si>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</si>
  <si>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</si>
  <si>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</si>
  <si>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</si>
  <si>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</si>
  <si>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</si>
  <si>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</si>
  <si>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</si>
  <si>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</si>
  <si>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</si>
  <si>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</si>
  <si>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</si>
  <si>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</si>
  <si>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</si>
  <si>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</si>
  <si>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</si>
  <si>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</si>
  <si>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</si>
  <si>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</si>
  <si>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</si>
  <si>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</si>
  <si>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</si>
  <si>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</si>
  <si>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</si>
  <si>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</si>
  <si>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</si>
  <si>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</si>
  <si>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</si>
  <si>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</si>
  <si>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</si>
  <si>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</si>
  <si>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</si>
  <si>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</si>
  <si>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</si>
  <si>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</si>
  <si>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</si>
  <si>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</si>
  <si>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</si>
  <si>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</si>
  <si>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</si>
  <si>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</si>
  <si>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</si>
  <si>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</si>
  <si>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</si>
  <si>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</si>
  <si>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</si>
  <si>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</si>
  <si>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</si>
  <si>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</si>
  <si>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</si>
  <si>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</si>
  <si>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</si>
  <si>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</si>
  <si>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</si>
  <si>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</si>
  <si>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</si>
  <si>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</si>
  <si>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</si>
  <si>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</si>
  <si>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</si>
  <si>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</si>
  <si>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</si>
  <si>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</si>
  <si>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</si>
  <si>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</si>
  <si>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</si>
  <si>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</si>
  <si>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</si>
  <si>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</si>
  <si>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</si>
  <si>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</si>
  <si>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</si>
  <si>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</si>
  <si>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</si>
  <si>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</si>
  <si>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</si>
  <si>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</si>
  <si>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</si>
  <si>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</si>
  <si>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</si>
  <si>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</si>
  <si>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</si>
  <si>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</si>
  <si>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</si>
  <si>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</si>
  <si>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</si>
  <si>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</si>
  <si>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</si>
  <si>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</si>
  <si>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</si>
  <si>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</si>
  <si>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</si>
  <si>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</si>
  <si>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</si>
  <si>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</si>
  <si>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</si>
  <si>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</si>
  <si>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</si>
  <si>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</si>
  <si>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</si>
  <si>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</si>
  <si>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</si>
  <si>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</si>
  <si>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</si>
  <si>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</si>
  <si>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</si>
  <si>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</si>
  <si>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</si>
  <si>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</si>
  <si>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</si>
  <si>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</si>
  <si>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</si>
  <si>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</si>
  <si>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</si>
  <si>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</si>
  <si>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</si>
  <si>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</si>
  <si>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</si>
  <si>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</si>
  <si>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</si>
  <si>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</si>
  <si>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</si>
  <si>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</si>
  <si>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</si>
  <si>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</si>
  <si>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</si>
  <si>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</si>
  <si>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</si>
  <si>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</si>
  <si>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</si>
  <si>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</si>
  <si>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</si>
  <si>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</si>
  <si>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</si>
  <si>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</si>
  <si>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</si>
  <si>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</si>
  <si>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</si>
  <si>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</si>
  <si>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</si>
  <si>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</si>
  <si>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</si>
  <si>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</si>
  <si>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</si>
  <si>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</si>
  <si>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</si>
  <si>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</si>
  <si>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</si>
  <si>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</si>
  <si>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</si>
  <si>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</si>
  <si>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</si>
  <si>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</si>
  <si>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</si>
  <si>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</si>
  <si>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</si>
  <si>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</si>
  <si>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</si>
  <si>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</si>
  <si>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</si>
  <si>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</si>
  <si>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</si>
  <si>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</si>
  <si>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</si>
  <si>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</si>
  <si>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</si>
  <si>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</si>
  <si>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</si>
  <si>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</si>
  <si>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</si>
  <si>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</si>
  <si>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</si>
  <si>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</si>
  <si>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</si>
  <si>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</si>
  <si>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</si>
  <si>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</si>
  <si>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</si>
  <si>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</si>
  <si>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</si>
  <si>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</si>
  <si>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</si>
  <si>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</si>
  <si>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</si>
  <si>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</si>
  <si>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</si>
  <si>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</si>
  <si>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</si>
  <si>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</si>
  <si>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</si>
  <si>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</si>
  <si>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</si>
  <si>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</si>
  <si>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</si>
  <si>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</si>
  <si>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</si>
  <si>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</si>
  <si>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</si>
  <si>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</si>
  <si>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</si>
  <si>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</si>
  <si>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</si>
  <si>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</si>
  <si>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</si>
  <si>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</si>
  <si>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</si>
  <si>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</si>
  <si>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</si>
  <si>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</si>
  <si>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</si>
  <si>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</si>
  <si>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</si>
  <si>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</si>
  <si>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</si>
  <si>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</si>
  <si>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</si>
  <si>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</si>
  <si>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</si>
  <si>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</si>
  <si>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</si>
  <si>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</si>
  <si>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</si>
  <si>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</si>
  <si>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</si>
  <si>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</si>
  <si>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</si>
  <si>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</si>
  <si>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</si>
  <si>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</si>
  <si>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</si>
  <si>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</si>
  <si>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</si>
  <si>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</si>
  <si>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</si>
  <si>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</si>
  <si>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</si>
  <si>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</si>
  <si>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</si>
  <si>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</si>
  <si>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</si>
  <si>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</si>
  <si>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</si>
  <si>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</si>
  <si>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</si>
  <si>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</si>
  <si>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</si>
  <si>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</si>
  <si>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</si>
  <si>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</si>
  <si>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</si>
  <si>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</si>
  <si>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</si>
  <si>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</si>
  <si>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</si>
  <si>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</si>
  <si>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</si>
  <si>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</si>
  <si>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</si>
  <si>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</si>
  <si>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</si>
  <si>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</si>
  <si>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</si>
  <si>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</si>
  <si>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</si>
  <si>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</si>
  <si>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</si>
  <si>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</si>
  <si>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</si>
  <si>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</si>
  <si>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</si>
  <si>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</si>
  <si>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</si>
  <si>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</si>
  <si>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</si>
  <si>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</si>
  <si>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</si>
  <si>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</si>
  <si>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</si>
  <si>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</si>
  <si>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</si>
  <si>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</si>
  <si>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</si>
  <si>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</si>
  <si>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</si>
  <si>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</si>
  <si>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</si>
  <si>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</si>
  <si>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</si>
  <si>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</si>
  <si>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</si>
  <si>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</si>
  <si>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</si>
  <si>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</si>
  <si>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</si>
  <si>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</si>
  <si>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</si>
  <si>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</si>
  <si>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</si>
  <si>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</si>
  <si>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</si>
  <si>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</si>
  <si>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</si>
  <si>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</si>
  <si>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</si>
  <si>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</si>
  <si>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</si>
  <si>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</si>
  <si>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</si>
  <si>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</si>
  <si>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</si>
  <si>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</si>
  <si>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</si>
  <si>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</si>
  <si>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</si>
  <si>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</si>
  <si>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</si>
  <si>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</si>
  <si>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</si>
  <si>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</si>
  <si>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</si>
  <si>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</si>
  <si>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</si>
  <si>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</si>
  <si>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</si>
  <si>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</si>
  <si>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</si>
  <si>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</si>
  <si>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</si>
  <si>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</si>
  <si>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</si>
  <si>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</si>
  <si>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</si>
  <si>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</si>
  <si>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</si>
  <si>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</si>
  <si>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</si>
  <si>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</si>
  <si>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</si>
  <si>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</si>
  <si>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</si>
  <si>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</si>
  <si>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</si>
  <si>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</si>
  <si>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</si>
  <si>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</si>
  <si>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</si>
  <si>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</si>
  <si>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</si>
  <si>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</si>
  <si>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</si>
  <si>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</si>
  <si>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</si>
  <si>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</si>
  <si>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</si>
  <si>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</si>
  <si>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</si>
  <si>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</si>
  <si>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</si>
  <si>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</si>
  <si>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</si>
  <si>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</si>
  <si>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</si>
  <si>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</si>
  <si>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</si>
  <si>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</si>
  <si>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</si>
  <si>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</si>
  <si>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</si>
  <si>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</si>
  <si>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</si>
  <si>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</si>
  <si>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</si>
  <si>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</si>
  <si>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</si>
  <si>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</si>
  <si>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</si>
  <si>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</si>
  <si>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</si>
  <si>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</si>
  <si>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</si>
  <si>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</si>
  <si>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</si>
  <si>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</si>
  <si>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</si>
  <si>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</si>
  <si>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</si>
  <si>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</si>
  <si>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</si>
  <si>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</si>
  <si>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</si>
  <si>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</si>
  <si>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</si>
  <si>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</si>
  <si>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</si>
  <si>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</si>
  <si>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</si>
  <si>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</si>
  <si>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</si>
  <si>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</si>
  <si>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</si>
  <si>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</si>
  <si>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</si>
  <si>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</si>
  <si>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</si>
  <si>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</si>
  <si>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</si>
  <si>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</si>
  <si>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</si>
  <si>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</si>
  <si>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</si>
  <si>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</si>
  <si>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</si>
  <si>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</si>
  <si>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</si>
  <si>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</si>
  <si>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</si>
  <si>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</si>
  <si>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</si>
  <si>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</si>
  <si>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</si>
  <si>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</si>
  <si>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</si>
  <si>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</si>
  <si>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</si>
  <si>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</si>
  <si>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</si>
  <si>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</si>
  <si>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</si>
  <si>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</si>
  <si>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</si>
  <si>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</si>
  <si>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</si>
  <si>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</si>
  <si>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</si>
  <si>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</si>
  <si>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</si>
  <si>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</si>
  <si>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</si>
  <si>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</si>
  <si>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</si>
  <si>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</si>
  <si>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</si>
  <si>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</si>
  <si>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</si>
  <si>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</si>
  <si>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</si>
  <si>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</si>
  <si>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</si>
  <si>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</si>
  <si>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</si>
  <si>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</si>
  <si>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</si>
  <si>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</si>
  <si>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</si>
  <si>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</si>
  <si>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</si>
  <si>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</si>
  <si>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</si>
  <si>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</si>
  <si>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</si>
  <si>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</si>
  <si>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</si>
  <si>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</si>
  <si>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</si>
  <si>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</si>
  <si>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</si>
  <si>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</si>
  <si>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</si>
  <si>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</si>
  <si>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</si>
  <si>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</si>
  <si>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</si>
  <si>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</si>
  <si>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</si>
  <si>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</si>
  <si>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</si>
  <si>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</si>
  <si>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</si>
  <si>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</si>
  <si>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</si>
  <si>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</si>
  <si>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</si>
  <si>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</si>
  <si>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</si>
  <si>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</si>
  <si>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</si>
  <si>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</si>
  <si>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</si>
  <si>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</si>
  <si>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</si>
  <si>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</si>
  <si>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</si>
  <si>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</si>
  <si>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</si>
  <si>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</si>
  <si>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</si>
  <si>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</si>
  <si>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</si>
  <si>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</si>
  <si>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</si>
  <si>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</si>
  <si>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</si>
  <si>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</si>
  <si>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</si>
  <si>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</si>
  <si>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</si>
  <si>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</si>
  <si>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</si>
  <si>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</si>
  <si>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</si>
  <si>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</si>
  <si>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</si>
  <si>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</si>
  <si>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</si>
  <si>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</si>
  <si>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</si>
  <si>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</si>
  <si>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</si>
  <si>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</si>
  <si>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</si>
  <si>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</si>
  <si>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</si>
  <si>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</si>
  <si>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</si>
  <si>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</si>
  <si>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</si>
  <si>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</si>
  <si>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</si>
  <si>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</si>
  <si>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</si>
  <si>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</si>
  <si>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</si>
  <si>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</si>
  <si>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</si>
  <si>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</si>
  <si>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</si>
  <si>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</si>
  <si>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</si>
  <si>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</si>
  <si>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</si>
  <si>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</si>
  <si>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</si>
  <si>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</si>
  <si>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</si>
  <si>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</si>
  <si>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</si>
  <si>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</si>
  <si>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</si>
  <si>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</si>
  <si>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</si>
  <si>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</si>
  <si>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</si>
  <si>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</si>
  <si>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</si>
  <si>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</si>
  <si>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</si>
  <si>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</si>
  <si>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</si>
  <si>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</si>
  <si>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</si>
  <si>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</si>
  <si>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</si>
  <si>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</si>
  <si>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</si>
  <si>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</si>
  <si>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</si>
  <si>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</si>
  <si>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</si>
  <si>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</si>
  <si>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</si>
  <si>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</si>
  <si>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</si>
  <si>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</si>
  <si>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</si>
  <si>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</si>
  <si>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</si>
  <si>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</si>
  <si>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</si>
  <si>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</si>
  <si>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</si>
  <si>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</si>
  <si>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</si>
  <si>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</si>
  <si>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</si>
  <si>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</si>
  <si>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</si>
  <si>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</si>
  <si>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</si>
  <si>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</si>
  <si>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</si>
  <si>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</si>
  <si>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</si>
  <si>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</si>
  <si>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</si>
  <si>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</si>
  <si>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</si>
  <si>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</si>
  <si>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</si>
  <si>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</si>
  <si>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</si>
  <si>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</si>
  <si>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</si>
  <si>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</si>
  <si>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</si>
  <si>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</si>
  <si>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</si>
  <si>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</si>
  <si>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</si>
  <si>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</si>
  <si>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</si>
  <si>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</si>
  <si>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</si>
  <si>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</si>
  <si>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</si>
  <si>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</si>
  <si>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</si>
  <si>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</si>
  <si>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</si>
  <si>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</si>
  <si>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</si>
  <si>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</si>
  <si>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</si>
  <si>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</si>
  <si>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</si>
  <si>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</si>
  <si>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</si>
  <si>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</si>
  <si>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</si>
  <si>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</si>
  <si>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</si>
  <si>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</si>
  <si>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</si>
  <si>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</si>
  <si>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</si>
  <si>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</si>
  <si>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</si>
  <si>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</si>
  <si>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</si>
  <si>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</si>
  <si>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</si>
  <si>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</si>
  <si>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</si>
  <si>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</si>
  <si>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</si>
  <si>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</si>
  <si>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</si>
  <si>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</si>
  <si>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</si>
  <si>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</si>
  <si>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</si>
  <si>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</si>
  <si>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</si>
  <si>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</si>
  <si>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</si>
  <si>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</si>
  <si>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</si>
  <si>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</si>
  <si>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</si>
  <si>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</si>
  <si>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</si>
  <si>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</si>
  <si>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</si>
  <si>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</si>
  <si>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</si>
  <si>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</si>
  <si>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</si>
  <si>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</si>
  <si>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</si>
  <si>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</si>
  <si>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</si>
  <si>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</si>
  <si>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</si>
  <si>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</si>
  <si>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</si>
  <si>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</si>
  <si>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</si>
  <si>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</si>
  <si>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</si>
  <si>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</si>
  <si>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</si>
  <si>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</si>
  <si>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</si>
  <si>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</si>
  <si>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</si>
  <si>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</si>
  <si>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</si>
  <si>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</si>
  <si>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</si>
  <si>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</si>
  <si>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</si>
  <si>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</si>
  <si>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</si>
  <si>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</si>
  <si>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</si>
  <si>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</si>
  <si>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</si>
  <si>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</si>
  <si>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</si>
  <si>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</si>
  <si>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</si>
  <si>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</si>
  <si>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</si>
  <si>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</si>
  <si>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</si>
  <si>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</si>
  <si>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</si>
  <si>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</si>
  <si>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</si>
  <si>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</si>
  <si>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</si>
  <si>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</si>
  <si>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</si>
  <si>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</si>
  <si>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</si>
  <si>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</si>
  <si>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</si>
  <si>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</si>
  <si>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</si>
  <si>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</si>
  <si>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</si>
  <si>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</si>
  <si>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</si>
  <si>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</si>
  <si>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</si>
  <si>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</si>
  <si>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</si>
  <si>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</si>
  <si>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</si>
  <si>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</si>
  <si>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</si>
  <si>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</si>
  <si>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</si>
  <si>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</si>
  <si>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</si>
  <si>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</si>
  <si>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</si>
  <si>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</si>
  <si>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</si>
  <si>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</si>
  <si>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</si>
  <si>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</si>
  <si>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</si>
  <si>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</si>
  <si>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</si>
  <si>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</si>
  <si>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</si>
  <si>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</si>
  <si>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</si>
  <si>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</si>
  <si>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</si>
  <si>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</si>
  <si>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</si>
  <si>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</si>
  <si>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</si>
  <si>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</si>
  <si>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</si>
  <si>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</si>
  <si>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</si>
  <si>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</si>
  <si>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</si>
  <si>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</si>
  <si>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</si>
  <si>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</si>
  <si>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</si>
  <si>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</si>
  <si>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</si>
  <si>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</si>
  <si>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</si>
  <si>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</si>
  <si>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</si>
  <si>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</si>
  <si>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</si>
  <si>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</si>
  <si>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</si>
  <si>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</si>
  <si>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</si>
  <si>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</si>
  <si>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</si>
  <si>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</si>
  <si>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</si>
  <si>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</si>
  <si>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</si>
  <si>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</si>
  <si>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</si>
  <si>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</si>
  <si>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</si>
  <si>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</si>
  <si>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</si>
  <si>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</si>
  <si>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</si>
  <si>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</si>
  <si>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</si>
  <si>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</si>
  <si>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</si>
  <si>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</si>
  <si>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</si>
  <si>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</si>
  <si>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</si>
  <si>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</si>
  <si>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</si>
  <si>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</si>
  <si>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</si>
  <si>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</si>
  <si>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</si>
  <si>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</si>
  <si>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</si>
  <si>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</si>
  <si>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</si>
  <si>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</si>
  <si>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</si>
  <si>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</si>
  <si>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</si>
  <si>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</si>
  <si>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</si>
  <si>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</si>
  <si>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</si>
  <si>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</si>
  <si>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</si>
  <si>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</si>
  <si>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</si>
  <si>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</si>
  <si>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</si>
  <si>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</si>
  <si>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</si>
  <si>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</si>
  <si>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</si>
  <si>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</si>
  <si>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</si>
  <si>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</si>
  <si>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</si>
  <si>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</si>
  <si>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</si>
  <si>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</si>
  <si>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</si>
  <si>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</si>
  <si>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</si>
  <si>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</si>
  <si>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</si>
  <si>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</si>
  <si>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</si>
  <si>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</si>
  <si>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</si>
  <si>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</si>
  <si>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</si>
  <si>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</si>
  <si>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</si>
  <si>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</si>
  <si>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</si>
  <si>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</si>
  <si>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</si>
  <si>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</si>
  <si>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</si>
  <si>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</si>
  <si>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</si>
  <si>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</si>
  <si>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</si>
  <si>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</si>
  <si>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</si>
  <si>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</si>
  <si>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</si>
  <si>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</si>
  <si>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</si>
  <si>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</si>
  <si>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</si>
  <si>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</si>
  <si>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</si>
  <si>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</si>
  <si>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</si>
  <si>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</si>
  <si>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</si>
  <si>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</si>
  <si>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</si>
  <si>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</si>
  <si>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</si>
  <si>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</si>
  <si>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</si>
  <si>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</si>
  <si>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</si>
  <si>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</si>
  <si>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</si>
  <si>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</si>
  <si>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</si>
  <si>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</si>
  <si>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</si>
  <si>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</si>
  <si>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</si>
  <si>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</si>
  <si>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</si>
  <si>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</si>
  <si>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</si>
  <si>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</si>
  <si>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</si>
  <si>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</si>
  <si>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</si>
  <si>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</si>
  <si>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</si>
  <si>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</si>
  <si>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</si>
  <si>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</si>
  <si>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</si>
  <si>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</si>
  <si>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</si>
  <si>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</si>
  <si>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</si>
  <si>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</si>
  <si>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</si>
  <si>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</si>
  <si>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</si>
  <si>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</si>
  <si>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</si>
  <si>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</si>
  <si>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</si>
  <si>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</si>
  <si>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</si>
  <si>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</si>
  <si>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</si>
  <si>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</si>
  <si>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</si>
  <si>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</si>
  <si>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</si>
  <si>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</si>
  <si>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</si>
  <si>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</si>
  <si>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</si>
  <si>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</si>
  <si>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</si>
  <si>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</si>
  <si>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</si>
  <si>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</si>
  <si>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</si>
  <si>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</si>
  <si>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</si>
  <si>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</si>
  <si>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</si>
  <si>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</si>
  <si>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</si>
  <si>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</si>
  <si>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</si>
  <si>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</si>
  <si>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</si>
  <si>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</si>
  <si>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</si>
  <si>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</si>
  <si>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</si>
  <si>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</si>
  <si>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</si>
  <si>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</si>
  <si>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</si>
  <si>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</si>
  <si>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</si>
  <si>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</si>
  <si>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</si>
  <si>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</si>
  <si>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</si>
  <si>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</si>
  <si>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</si>
  <si>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</si>
  <si>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</si>
  <si>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</si>
  <si>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</si>
  <si>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</si>
  <si>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</si>
  <si>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</si>
  <si>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</si>
  <si>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</si>
  <si>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</si>
  <si>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</si>
  <si>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</si>
  <si>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</si>
  <si>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</si>
  <si>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</si>
  <si>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</si>
  <si>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</si>
  <si>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</si>
  <si>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</si>
  <si>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</si>
  <si>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</si>
  <si>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</si>
  <si>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</si>
  <si>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</si>
  <si>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</si>
  <si>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</si>
  <si>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</si>
  <si>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</si>
  <si>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</si>
  <si>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</si>
  <si>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</si>
  <si>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</si>
  <si>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</si>
  <si>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</si>
  <si>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</si>
  <si>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</si>
  <si>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</si>
  <si>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</si>
  <si>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</si>
  <si>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</si>
  <si>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</si>
  <si>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</si>
  <si>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</si>
  <si>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</si>
  <si>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</si>
  <si>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</si>
  <si>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</si>
  <si>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</si>
  <si>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</si>
  <si>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</si>
  <si>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</si>
  <si>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</si>
  <si>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</si>
  <si>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</si>
  <si>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</si>
  <si>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</si>
  <si>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</si>
  <si>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</si>
  <si>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</si>
  <si>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</si>
  <si>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</si>
  <si>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</si>
  <si>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</si>
  <si>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</si>
  <si>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</si>
  <si>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</si>
  <si>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</si>
  <si>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</si>
  <si>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</si>
  <si>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</si>
  <si>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</si>
  <si>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</si>
  <si>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</si>
  <si>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</si>
  <si>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</si>
  <si>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</si>
  <si>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</si>
  <si>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</si>
  <si>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</si>
  <si>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</si>
  <si>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</si>
  <si>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</si>
  <si>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</si>
  <si>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</si>
  <si>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</si>
  <si>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</si>
  <si>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</si>
  <si>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</si>
  <si>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</si>
  <si>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</si>
  <si>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</si>
  <si>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</si>
  <si>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</si>
  <si>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</si>
  <si>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</si>
  <si>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</si>
  <si>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</si>
  <si>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</si>
  <si>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</si>
  <si>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</si>
  <si>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</si>
  <si>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</si>
  <si>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</si>
  <si>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</si>
  <si>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</si>
  <si>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</si>
  <si>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</si>
  <si>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</si>
  <si>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</si>
  <si>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</si>
  <si>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</si>
  <si>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</si>
  <si>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</si>
  <si>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</si>
  <si>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</si>
  <si>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</si>
  <si>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</si>
  <si>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</si>
  <si>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</si>
  <si>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</si>
  <si>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</si>
  <si>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</si>
  <si>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</si>
  <si>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</si>
  <si>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</si>
  <si>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</si>
  <si>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</si>
  <si>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</si>
  <si>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</si>
  <si>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</si>
  <si>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</si>
  <si>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</si>
  <si>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</si>
  <si>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</si>
  <si>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</si>
  <si>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</si>
  <si>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</si>
  <si>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</si>
  <si>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</si>
  <si>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</si>
  <si>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</si>
  <si>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</si>
  <si>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</si>
  <si>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</si>
  <si>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</si>
  <si>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</si>
  <si>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</si>
  <si>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</si>
  <si>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</si>
  <si>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</si>
  <si>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</si>
  <si>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</si>
  <si>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</si>
  <si>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</si>
  <si>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</si>
  <si>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</si>
  <si>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</si>
  <si>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</si>
  <si>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</si>
  <si>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</si>
  <si>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</si>
  <si>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</si>
  <si>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</si>
  <si>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</si>
  <si>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</si>
  <si>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</si>
  <si>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</si>
  <si>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</si>
  <si>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</si>
  <si>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</si>
  <si>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</si>
  <si>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</si>
  <si>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</si>
  <si>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</si>
  <si>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</si>
  <si>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</si>
  <si>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</si>
  <si>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</si>
  <si>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</si>
  <si>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</si>
  <si>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</si>
  <si>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</si>
  <si>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</si>
  <si>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</si>
  <si>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</si>
  <si>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</si>
  <si>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</si>
  <si>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</si>
  <si>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</si>
  <si>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</si>
  <si>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</si>
  <si>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</si>
  <si>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</si>
  <si>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</si>
  <si>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</si>
  <si>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</si>
  <si>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</si>
  <si>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</si>
  <si>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</si>
  <si>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</si>
  <si>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</si>
  <si>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</si>
  <si>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</si>
  <si>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</si>
  <si>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</si>
  <si>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</si>
  <si>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</si>
  <si>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</si>
  <si>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</si>
  <si>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</si>
  <si>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</si>
  <si>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</si>
  <si>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</si>
  <si>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</si>
  <si>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</si>
  <si>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</si>
  <si>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</si>
  <si>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</si>
  <si>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</si>
  <si>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</si>
  <si>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</si>
  <si>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</si>
  <si>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</si>
  <si>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</si>
  <si>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</si>
  <si>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</si>
  <si>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</si>
  <si>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</si>
  <si>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</si>
  <si>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</si>
  <si>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</si>
  <si>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</si>
  <si>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</si>
  <si>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</si>
  <si>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</si>
  <si>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</si>
  <si>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</si>
  <si>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</si>
  <si>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</si>
  <si>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</si>
  <si>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</si>
  <si>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</si>
  <si>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</si>
  <si>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</si>
  <si>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</si>
  <si>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</si>
  <si>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</si>
  <si>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</si>
  <si>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</si>
  <si>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</si>
  <si>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</si>
  <si>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</si>
  <si>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</si>
  <si>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</si>
  <si>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</si>
  <si>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</si>
  <si>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</si>
  <si>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</si>
  <si>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</si>
  <si>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</si>
  <si>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</si>
  <si>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</si>
  <si>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</si>
  <si>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</si>
  <si>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</si>
  <si>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</si>
  <si>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</si>
  <si>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</si>
  <si>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</si>
  <si>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</si>
  <si>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</si>
  <si>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</si>
  <si>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</si>
  <si>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</si>
  <si>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</si>
  <si>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</si>
  <si>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</si>
  <si>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</si>
  <si>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</si>
  <si>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</si>
  <si>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</si>
  <si>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</si>
  <si>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</si>
  <si>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</si>
  <si>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</si>
  <si>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</si>
  <si>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</si>
  <si>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</si>
  <si>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</si>
  <si>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</si>
  <si>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</si>
  <si>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</si>
  <si>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</si>
  <si>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</si>
  <si>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</si>
  <si>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</si>
  <si>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</si>
  <si>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</si>
  <si>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</si>
  <si>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</si>
  <si>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</si>
  <si>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</si>
  <si>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</si>
  <si>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</si>
  <si>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</si>
  <si>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</si>
  <si>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</si>
  <si>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</si>
  <si>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</si>
  <si>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</si>
  <si>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</si>
  <si>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</si>
  <si>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</si>
  <si>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</si>
  <si>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</si>
  <si>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</si>
  <si>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</si>
  <si>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</si>
  <si>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</si>
  <si>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</si>
  <si>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</si>
  <si>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</si>
  <si>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</si>
  <si>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</si>
  <si>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</si>
  <si>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</si>
  <si>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</si>
  <si>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</si>
  <si>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</si>
  <si>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</si>
  <si>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</si>
  <si>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</si>
  <si>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</si>
  <si>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</si>
  <si>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</si>
  <si>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</si>
  <si>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</si>
  <si>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</si>
  <si>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</si>
  <si>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</si>
  <si>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</si>
  <si>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</si>
  <si>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</si>
  <si>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</si>
  <si>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</si>
  <si>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</si>
  <si>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</si>
  <si>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</si>
  <si>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</si>
  <si>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</si>
  <si>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</si>
  <si>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</si>
  <si>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</si>
  <si>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</si>
  <si>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</si>
  <si>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</si>
  <si>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</si>
  <si>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</si>
  <si>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</si>
  <si>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</si>
  <si>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</si>
  <si>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</si>
  <si>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</si>
  <si>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</si>
  <si>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</si>
  <si>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</si>
  <si>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</si>
  <si>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</si>
  <si>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</si>
  <si>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</si>
  <si>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</si>
  <si>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</si>
  <si>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</si>
  <si>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</si>
  <si>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</si>
  <si>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</si>
  <si>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</si>
  <si>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</si>
  <si>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</si>
  <si>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</si>
  <si>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</si>
  <si>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</si>
  <si>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</si>
  <si>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</si>
  <si>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</si>
  <si>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</si>
  <si>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</si>
  <si>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</si>
  <si>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</si>
  <si>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</si>
  <si>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</si>
  <si>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</si>
  <si>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</si>
  <si>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</si>
  <si>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</si>
  <si>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</si>
  <si>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</si>
  <si>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</si>
  <si>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</si>
  <si>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</si>
  <si>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</si>
  <si>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</si>
  <si>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</si>
  <si>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</si>
  <si>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</si>
  <si>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</si>
  <si>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</si>
  <si>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</si>
  <si>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</si>
  <si>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</si>
  <si>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</si>
  <si>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</si>
  <si>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</si>
  <si>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</si>
  <si>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</si>
  <si>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</si>
  <si>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</si>
  <si>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</si>
  <si>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</si>
  <si>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</si>
  <si>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</si>
  <si>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</si>
  <si>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</si>
  <si>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</si>
  <si>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</si>
  <si>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</si>
  <si>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</si>
  <si>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</si>
  <si>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</si>
  <si>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</si>
  <si>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</si>
  <si>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</si>
  <si>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</si>
  <si>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</si>
  <si>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</si>
  <si>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</si>
  <si>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</si>
  <si>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</si>
  <si>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</si>
  <si>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</si>
  <si>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</si>
  <si>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</si>
  <si>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</si>
  <si>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</si>
  <si>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</si>
  <si>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</si>
  <si>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</si>
  <si>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</si>
  <si>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</si>
  <si>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</si>
  <si>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</si>
  <si>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</si>
  <si>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</si>
  <si>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</si>
  <si>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</si>
  <si>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</si>
  <si>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</si>
  <si>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</si>
  <si>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</si>
  <si>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</si>
  <si>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</si>
  <si>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</si>
  <si>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</si>
  <si>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</si>
  <si>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</si>
  <si>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</si>
  <si>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</si>
  <si>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</si>
  <si>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</si>
  <si>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</si>
  <si>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</si>
  <si>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</si>
  <si>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</si>
  <si>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</si>
  <si>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</si>
  <si>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</si>
  <si>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</si>
  <si>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</si>
  <si>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</si>
  <si>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</si>
  <si>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</si>
  <si>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</si>
  <si>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</si>
  <si>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</si>
  <si>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</si>
  <si>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</si>
  <si>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</si>
  <si>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</si>
  <si>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</si>
  <si>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</si>
  <si>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</si>
  <si>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</si>
  <si>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</si>
  <si>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</si>
  <si>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</si>
  <si>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</si>
  <si>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</si>
  <si>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</si>
  <si>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</si>
  <si>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</si>
  <si>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</si>
  <si>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</si>
  <si>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</si>
  <si>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</si>
  <si>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</si>
  <si>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</si>
  <si>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</si>
  <si>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</si>
  <si>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</si>
  <si>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</si>
  <si>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</si>
  <si>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</si>
  <si>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</si>
  <si>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</si>
  <si>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</si>
  <si>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</si>
  <si>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</si>
  <si>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</si>
  <si>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</si>
  <si>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</si>
  <si>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</si>
  <si>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</si>
  <si>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</si>
  <si>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</si>
  <si>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</si>
  <si>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</si>
  <si>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</si>
  <si>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</si>
  <si>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</si>
  <si>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</si>
  <si>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</si>
  <si>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</si>
  <si>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</si>
  <si>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</si>
  <si>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</si>
  <si>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</si>
  <si>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</si>
  <si>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</si>
  <si>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</si>
  <si>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</si>
  <si>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</si>
  <si>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</si>
  <si>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</si>
  <si>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</si>
  <si>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</si>
  <si>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</si>
  <si>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</si>
  <si>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</si>
  <si>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</si>
  <si>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</si>
  <si>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</si>
  <si>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</si>
  <si>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</si>
  <si>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</si>
  <si>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</si>
  <si>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</si>
  <si>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</si>
  <si>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</si>
  <si>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</si>
  <si>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</si>
  <si>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</si>
  <si>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</si>
  <si>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</si>
  <si>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</si>
  <si>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</si>
  <si>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</si>
  <si>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</si>
  <si>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</si>
  <si>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</si>
  <si>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</si>
  <si>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</si>
  <si>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</si>
  <si>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</si>
  <si>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</si>
  <si>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</si>
  <si>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</si>
  <si>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</si>
  <si>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</si>
  <si>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</si>
  <si>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</si>
  <si>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</si>
  <si>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</si>
  <si>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</si>
  <si>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</si>
  <si>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</si>
  <si>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</si>
  <si>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</si>
  <si>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</si>
  <si>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</si>
  <si>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</si>
  <si>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</si>
  <si>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</si>
  <si>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</si>
  <si>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</si>
  <si>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</si>
  <si>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</si>
  <si>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</si>
  <si>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</si>
  <si>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</si>
  <si>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</si>
  <si>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</si>
  <si>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</si>
  <si>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</si>
  <si>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</si>
  <si>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</si>
  <si>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</si>
  <si>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</si>
  <si>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</si>
  <si>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</si>
  <si>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</si>
  <si>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</si>
  <si>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</si>
  <si>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</si>
  <si>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</si>
  <si>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</si>
  <si>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</si>
  <si>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</si>
  <si>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</si>
  <si>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</si>
  <si>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</si>
  <si>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</si>
  <si>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</si>
  <si>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</si>
  <si>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</si>
  <si>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</si>
  <si>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</si>
  <si>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</si>
  <si>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</si>
  <si>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</si>
  <si>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</si>
  <si>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</si>
  <si>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</si>
  <si>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</si>
  <si>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</si>
  <si>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</si>
  <si>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</si>
  <si>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</si>
  <si>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</si>
  <si>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</si>
  <si>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</si>
  <si>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</si>
  <si>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</si>
  <si>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</si>
  <si>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</si>
  <si>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</si>
  <si>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</si>
  <si>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</si>
  <si>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</si>
  <si>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</si>
  <si>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</si>
  <si>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</si>
  <si>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</si>
  <si>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</si>
  <si>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</si>
  <si>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</si>
  <si>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</si>
  <si>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</si>
  <si>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</si>
  <si>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</si>
  <si>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</si>
  <si>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</si>
  <si>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</si>
  <si>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</si>
  <si>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</si>
  <si>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</si>
  <si>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</si>
  <si>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</si>
  <si>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</si>
  <si>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</si>
  <si>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</si>
  <si>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</si>
  <si>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</si>
  <si>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</si>
  <si>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</si>
  <si>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</si>
  <si>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</si>
  <si>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</si>
  <si>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</si>
  <si>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</si>
  <si>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</si>
  <si>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</si>
  <si>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</si>
  <si>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</si>
  <si>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</si>
  <si>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</si>
  <si>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</si>
  <si>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</si>
  <si>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</si>
  <si>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</si>
  <si>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</si>
  <si>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</si>
  <si>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</si>
  <si>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</si>
  <si>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</si>
  <si>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</si>
  <si>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</si>
  <si>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</si>
  <si>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</si>
  <si>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</si>
  <si>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</si>
  <si>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</si>
  <si>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</si>
  <si>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</si>
  <si>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</si>
  <si>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</si>
  <si>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</si>
  <si>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</si>
  <si>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</si>
  <si>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</si>
  <si>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</si>
  <si>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</si>
  <si>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</si>
  <si>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</si>
  <si>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</si>
  <si>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</si>
  <si>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</si>
  <si>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</si>
  <si>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</si>
  <si>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</si>
  <si>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</si>
  <si>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</si>
  <si>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</si>
  <si>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</si>
  <si>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</si>
  <si>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</si>
  <si>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</si>
  <si>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</si>
  <si>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</si>
  <si>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</si>
  <si>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</si>
  <si>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</si>
  <si>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</si>
  <si>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</si>
  <si>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</si>
  <si>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</si>
  <si>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</si>
  <si>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</si>
  <si>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</si>
  <si>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</si>
  <si>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</si>
  <si>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</si>
  <si>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</si>
  <si>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</si>
  <si>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</si>
  <si>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</si>
  <si>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</si>
  <si>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</si>
  <si>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</si>
  <si>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</si>
  <si>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</si>
  <si>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</si>
  <si>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</si>
  <si>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</si>
  <si>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</si>
  <si>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</si>
  <si>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</si>
  <si>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</si>
  <si>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</si>
  <si>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</si>
  <si>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</si>
  <si>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</si>
  <si>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</si>
  <si>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</si>
  <si>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</si>
  <si>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</si>
  <si>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</si>
  <si>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</si>
  <si>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</si>
  <si>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</si>
  <si>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</si>
  <si>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</si>
  <si>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</si>
  <si>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</si>
  <si>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</si>
  <si>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</si>
  <si>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</si>
  <si>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</si>
  <si>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</si>
  <si>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</si>
  <si>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</si>
  <si>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</si>
  <si>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</si>
  <si>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</si>
  <si>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</si>
  <si>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</si>
  <si>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</si>
  <si>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</si>
  <si>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</si>
  <si>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</si>
  <si>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</si>
  <si>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</si>
  <si>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</si>
  <si>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</si>
  <si>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</si>
  <si>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</si>
  <si>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</si>
  <si>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</si>
  <si>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</si>
  <si>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</si>
  <si>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</si>
  <si>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</si>
  <si>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</si>
  <si>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</si>
  <si>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</si>
  <si>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</si>
  <si>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</si>
  <si>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</si>
  <si>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</si>
  <si>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</si>
  <si>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</si>
  <si>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</si>
  <si>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</si>
  <si>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</si>
  <si>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</si>
  <si>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</si>
  <si>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</si>
  <si>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</si>
  <si>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</si>
  <si>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</si>
  <si>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</si>
  <si>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</si>
  <si>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</si>
  <si>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</si>
  <si>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</si>
  <si>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</si>
  <si>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</si>
  <si>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</si>
  <si>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</si>
  <si>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</si>
  <si>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</si>
  <si>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</si>
  <si>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</si>
  <si>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</si>
  <si>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</si>
  <si>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</si>
  <si>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</si>
  <si>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</si>
  <si>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</si>
  <si>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</si>
  <si>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</si>
  <si>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</si>
  <si>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</si>
  <si>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</si>
  <si>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</si>
  <si>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</si>
  <si>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</si>
  <si>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</si>
  <si>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</si>
  <si>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</si>
  <si>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</si>
  <si>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</si>
  <si>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</si>
  <si>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</si>
  <si>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</si>
  <si>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</si>
  <si>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</si>
  <si>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</si>
  <si>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</si>
  <si>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</si>
  <si>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</si>
  <si>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</si>
  <si>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</si>
  <si>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</si>
  <si>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</si>
  <si>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</si>
  <si>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</si>
  <si>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</si>
  <si>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</si>
  <si>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</si>
  <si>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</si>
  <si>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</si>
  <si>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</si>
  <si>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</si>
  <si>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</si>
  <si>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</si>
  <si>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</si>
  <si>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</si>
  <si>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</si>
  <si>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</si>
  <si>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</si>
  <si>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</si>
  <si>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</si>
  <si>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</si>
  <si>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</si>
  <si>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</si>
  <si>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</si>
  <si>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</si>
  <si>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</si>
  <si>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</si>
  <si>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</si>
  <si>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</si>
  <si>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</si>
  <si>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</si>
  <si>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</si>
  <si>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</si>
  <si>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</si>
  <si>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</si>
  <si>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</si>
  <si>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</si>
  <si>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</si>
  <si>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</si>
  <si>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</si>
  <si>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</si>
  <si>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</si>
  <si>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</si>
  <si>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</si>
  <si>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</si>
  <si>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</si>
  <si>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</si>
  <si>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</si>
  <si>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</si>
  <si>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</si>
  <si>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</si>
  <si>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</si>
  <si>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</si>
  <si>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</si>
  <si>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</si>
  <si>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</si>
  <si>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</si>
  <si>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</si>
  <si>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</si>
  <si>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</si>
  <si>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</si>
  <si>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</si>
  <si>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</si>
  <si>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</si>
  <si>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</si>
  <si>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</si>
  <si>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</si>
  <si>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</si>
  <si>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</si>
  <si>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</si>
  <si>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</si>
  <si>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</si>
  <si>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</si>
  <si>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</si>
  <si>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</si>
  <si>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</si>
  <si>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</si>
  <si>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</si>
  <si>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</si>
  <si>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</si>
  <si>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</si>
  <si>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</si>
  <si>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</si>
  <si>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</si>
  <si>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</si>
  <si>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</si>
  <si>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</si>
  <si>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</si>
  <si>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</si>
  <si>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</si>
  <si>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</si>
  <si>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</si>
  <si>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</si>
  <si>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</si>
  <si>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</si>
  <si>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</si>
  <si>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</si>
  <si>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</si>
  <si>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</si>
  <si>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</si>
  <si>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</si>
  <si>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</si>
  <si>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</si>
  <si>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</si>
  <si>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</si>
  <si>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</si>
  <si>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</si>
  <si>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</si>
  <si>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</si>
  <si>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</si>
  <si>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</si>
  <si>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</si>
  <si>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</si>
  <si>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</si>
  <si>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</si>
  <si>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</si>
  <si>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</si>
  <si>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</si>
  <si>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</si>
  <si>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</si>
  <si>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</si>
  <si>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</si>
  <si>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</si>
  <si>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</si>
  <si>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</si>
  <si>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</si>
  <si>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</si>
  <si>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</si>
  <si>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</si>
  <si>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</si>
  <si>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</si>
  <si>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</si>
  <si>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</si>
  <si>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</si>
  <si>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</si>
  <si>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</si>
  <si>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</si>
  <si>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</si>
  <si>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</si>
  <si>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</si>
  <si>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</si>
  <si>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</si>
  <si>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</si>
  <si>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</si>
  <si>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</si>
  <si>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</si>
  <si>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</si>
  <si>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</si>
  <si>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</si>
  <si>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</si>
  <si>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</si>
  <si>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</si>
  <si>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</si>
  <si>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</si>
  <si>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</si>
  <si>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</si>
  <si>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</si>
  <si>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</si>
  <si>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</si>
  <si>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</si>
  <si>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</si>
  <si>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</si>
  <si>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</si>
  <si>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</si>
  <si>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</si>
  <si>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</si>
  <si>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</si>
  <si>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</si>
  <si>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</si>
  <si>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</si>
  <si>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</si>
  <si>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</si>
  <si>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</si>
  <si>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</si>
  <si>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</si>
  <si>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</si>
  <si>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</si>
  <si>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</si>
  <si>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</si>
  <si>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</si>
  <si>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</si>
  <si>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</si>
  <si>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</si>
  <si>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</si>
  <si>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</si>
  <si>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</si>
  <si>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</si>
  <si>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</si>
  <si>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</si>
  <si>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</si>
  <si>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</si>
  <si>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</si>
  <si>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</si>
  <si>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</si>
  <si>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</si>
  <si>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</si>
  <si>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</si>
  <si>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</si>
  <si>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</si>
  <si>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</si>
  <si>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</si>
  <si>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</si>
  <si>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</si>
  <si>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</si>
  <si>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</si>
  <si>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</si>
  <si>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</si>
  <si>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</si>
  <si>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</si>
  <si>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</si>
  <si>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</si>
  <si>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</si>
  <si>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</si>
  <si>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</si>
  <si>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</si>
  <si>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</si>
  <si>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</si>
  <si>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</si>
  <si>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</si>
  <si>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</si>
  <si>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</si>
  <si>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</si>
  <si>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</si>
  <si>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</si>
  <si>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</si>
  <si>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</si>
  <si>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</si>
  <si>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</si>
  <si>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</si>
  <si>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</si>
  <si>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</si>
  <si>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</si>
  <si>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</si>
  <si>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</si>
  <si>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</si>
  <si>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</si>
  <si>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</si>
  <si>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</si>
  <si>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</si>
  <si>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</si>
  <si>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</si>
  <si>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</si>
  <si>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</si>
  <si>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</si>
  <si>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</si>
  <si>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</si>
  <si>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</si>
  <si>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</si>
  <si>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</si>
  <si>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</si>
  <si>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</si>
  <si>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</si>
  <si>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</si>
  <si>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</si>
  <si>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</si>
  <si>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</si>
  <si>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</si>
  <si>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</si>
  <si>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</si>
  <si>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</si>
  <si>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</si>
  <si>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</si>
  <si>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</si>
  <si>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</si>
  <si>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</si>
  <si>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</si>
  <si>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</si>
  <si>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</si>
  <si>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</si>
  <si>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</si>
  <si>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</si>
  <si>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</si>
  <si>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</si>
  <si>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</si>
  <si>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</si>
  <si>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</si>
  <si>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</si>
  <si>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</si>
  <si>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</si>
  <si>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</si>
  <si>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</si>
  <si>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</si>
  <si>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</si>
  <si>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</si>
  <si>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</si>
  <si>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</si>
  <si>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</si>
  <si>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</si>
  <si>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</si>
  <si>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</si>
  <si>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</si>
  <si>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</si>
  <si>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</si>
  <si>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</si>
  <si>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</si>
  <si>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</si>
  <si>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</si>
  <si>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</si>
  <si>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</si>
  <si>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</si>
  <si>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</si>
  <si>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</si>
  <si>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</si>
  <si>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</si>
  <si>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</si>
  <si>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</si>
  <si>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</si>
  <si>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</si>
  <si>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</si>
  <si>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</si>
  <si>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</si>
  <si>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</si>
  <si>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</si>
  <si>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</si>
  <si>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</si>
  <si>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</si>
  <si>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</si>
  <si>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</si>
  <si>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</si>
  <si>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</si>
  <si>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</si>
  <si>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</si>
  <si>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</si>
  <si>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</si>
  <si>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</si>
  <si>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</si>
  <si>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</si>
  <si>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</si>
  <si>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</si>
  <si>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</si>
  <si>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</si>
  <si>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</si>
  <si>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</si>
  <si>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</si>
  <si>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</si>
  <si>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</si>
  <si>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</si>
  <si>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</si>
  <si>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</si>
  <si>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</si>
  <si>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</si>
  <si>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</si>
  <si>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</si>
  <si>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</si>
  <si>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</si>
  <si>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</si>
  <si>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</si>
  <si>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</si>
  <si>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</si>
  <si>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</si>
  <si>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</si>
  <si>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</si>
  <si>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</si>
  <si>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</si>
  <si>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</si>
  <si>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</si>
  <si>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</si>
  <si>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</si>
  <si>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</si>
  <si>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</si>
  <si>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</si>
  <si>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</si>
  <si>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</si>
  <si>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</si>
  <si>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</si>
  <si>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</si>
  <si>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</si>
  <si>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</si>
  <si>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</si>
  <si>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</si>
  <si>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</si>
  <si>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</si>
  <si>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</si>
  <si>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</si>
  <si>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</si>
  <si>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</si>
  <si>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</si>
  <si>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</si>
  <si>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</si>
  <si>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</si>
  <si>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</si>
  <si>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</si>
  <si>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</si>
  <si>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</si>
  <si>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</si>
  <si>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</si>
  <si>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</si>
  <si>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</si>
  <si>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</si>
  <si>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</si>
  <si>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</si>
  <si>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</si>
  <si>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</si>
  <si>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</si>
  <si>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</si>
  <si>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</si>
  <si>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</si>
  <si>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</si>
  <si>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</si>
  <si>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</si>
  <si>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</si>
  <si>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</si>
  <si>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</si>
  <si>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</si>
  <si>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</si>
  <si>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</si>
  <si>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</si>
  <si>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</si>
  <si>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</si>
  <si>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</si>
  <si>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</si>
  <si>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</si>
  <si>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</si>
  <si>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</si>
  <si>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</si>
  <si>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</si>
  <si>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</si>
  <si>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</si>
  <si>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</si>
  <si>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</si>
  <si>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</si>
  <si>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</si>
  <si>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</si>
  <si>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</si>
  <si>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</si>
  <si>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</si>
  <si>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</si>
  <si>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</si>
  <si>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</si>
  <si>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</si>
  <si>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</si>
  <si>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</si>
  <si>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</si>
  <si>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</si>
  <si>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</si>
  <si>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</si>
  <si>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</si>
  <si>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</si>
  <si>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</si>
  <si>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</si>
  <si>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</si>
  <si>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</si>
  <si>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</si>
  <si>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</si>
  <si>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</si>
  <si>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</si>
  <si>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</si>
  <si>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</si>
  <si>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</si>
  <si>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</si>
  <si>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</si>
  <si>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</si>
  <si>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</si>
  <si>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</si>
  <si>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</si>
  <si>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</si>
  <si>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</si>
  <si>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</si>
  <si>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</si>
  <si>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</si>
  <si>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</si>
  <si>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</si>
  <si>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</si>
  <si>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</si>
  <si>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</si>
  <si>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</si>
  <si>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</si>
  <si>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</si>
  <si>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</si>
  <si>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</si>
  <si>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</si>
  <si>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</si>
  <si>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</si>
  <si>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</si>
  <si>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</si>
  <si>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</si>
  <si>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</si>
  <si>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</si>
  <si>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</si>
  <si>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</si>
  <si>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</si>
  <si>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</si>
  <si>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</si>
  <si>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</si>
  <si>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</si>
  <si>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</si>
  <si>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</si>
  <si>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</si>
  <si>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</si>
  <si>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</si>
  <si>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</si>
  <si>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</si>
  <si>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</si>
  <si>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</si>
  <si>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</si>
  <si>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</si>
  <si>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</si>
  <si>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</si>
  <si>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</si>
  <si>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</si>
  <si>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</si>
  <si>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</si>
  <si>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</si>
  <si>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</si>
  <si>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</si>
  <si>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</si>
  <si>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</si>
  <si>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</si>
  <si>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</si>
  <si>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</si>
  <si>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</si>
  <si>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</si>
  <si>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</si>
  <si>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</si>
  <si>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</si>
  <si>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</si>
  <si>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</si>
  <si>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</si>
  <si>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</si>
  <si>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</si>
  <si>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</si>
  <si>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</si>
  <si>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</si>
  <si>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</si>
  <si>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</si>
  <si>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</si>
  <si>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</si>
  <si>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</si>
  <si>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</si>
  <si>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</si>
  <si>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</si>
  <si>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</si>
  <si>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</si>
  <si>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</si>
  <si>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</si>
  <si>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</si>
  <si>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</si>
  <si>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</si>
  <si>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</si>
  <si>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</si>
  <si>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</si>
  <si>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</si>
  <si>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</si>
  <si>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</si>
  <si>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</si>
  <si>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</si>
  <si>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</si>
  <si>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</si>
  <si>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</si>
  <si>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</si>
  <si>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</si>
  <si>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</si>
  <si>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</si>
  <si>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</si>
  <si>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</si>
  <si>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</si>
  <si>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</si>
  <si>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</si>
  <si>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</si>
  <si>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</si>
  <si>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</si>
  <si>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</si>
  <si>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</si>
  <si>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</si>
  <si>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</si>
  <si>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</si>
  <si>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</si>
  <si>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</si>
  <si>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</si>
  <si>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</si>
  <si>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</si>
  <si>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</si>
  <si>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</si>
  <si>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</si>
  <si>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</si>
  <si>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</si>
  <si>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</si>
  <si>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</si>
  <si>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</si>
  <si>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</si>
  <si>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</si>
  <si>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</si>
  <si>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</si>
  <si>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</si>
  <si>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</si>
  <si>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</si>
  <si>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</si>
  <si>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</si>
  <si>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</si>
  <si>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</si>
  <si>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</si>
  <si>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</si>
  <si>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</si>
  <si>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</si>
  <si>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</si>
  <si>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</si>
  <si>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</si>
  <si>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</si>
  <si>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</si>
  <si>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</si>
  <si>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</si>
  <si>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</si>
  <si>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</si>
  <si>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</si>
  <si>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</si>
  <si>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</si>
  <si>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</si>
  <si>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</si>
  <si>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</si>
  <si>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</si>
  <si>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</si>
  <si>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</si>
  <si>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</si>
  <si>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</si>
  <si>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</si>
  <si>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</si>
  <si>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</si>
  <si>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</si>
  <si>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</si>
  <si>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</si>
  <si>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</si>
  <si>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</si>
  <si>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</si>
  <si>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</si>
  <si>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</si>
  <si>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</si>
  <si>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</si>
  <si>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</si>
  <si>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</si>
  <si>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</si>
  <si>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</si>
  <si>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</si>
  <si>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</si>
  <si>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</si>
  <si>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</si>
  <si>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</si>
  <si>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</si>
  <si>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</si>
  <si>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</si>
  <si>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</si>
  <si>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</si>
  <si>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</si>
  <si>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</si>
  <si>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</si>
  <si>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</si>
  <si>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</si>
  <si>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</si>
  <si>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</si>
  <si>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</si>
  <si>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</si>
  <si>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</si>
  <si>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</si>
  <si>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</si>
  <si>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</si>
  <si>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</si>
  <si>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</si>
  <si>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</si>
  <si>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</si>
  <si>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</si>
  <si>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</si>
  <si>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</si>
  <si>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</si>
  <si>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</si>
  <si>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</si>
  <si>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</si>
  <si>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</si>
  <si>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</si>
  <si>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</si>
  <si>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</si>
  <si>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</si>
  <si>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</si>
  <si>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</si>
  <si>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</si>
  <si>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</si>
  <si>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</si>
  <si>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</si>
  <si>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</si>
  <si>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</si>
  <si>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</si>
  <si>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</si>
  <si>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</si>
  <si>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</si>
  <si>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</si>
  <si>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</si>
  <si>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</si>
  <si>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</si>
  <si>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</si>
  <si>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</si>
  <si>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</si>
  <si>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</si>
  <si>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</si>
  <si>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</si>
  <si>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</si>
  <si>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</si>
  <si>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</si>
  <si>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</si>
  <si>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</si>
  <si>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</si>
  <si>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</si>
  <si>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</si>
  <si>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</si>
  <si>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</si>
  <si>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</si>
  <si>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</si>
  <si>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</si>
  <si>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</si>
  <si>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</si>
  <si>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</si>
  <si>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</si>
  <si>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</si>
  <si>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</si>
  <si>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</si>
  <si>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</si>
  <si>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</si>
  <si>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</si>
  <si>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</si>
  <si>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</si>
  <si>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</si>
  <si>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</si>
  <si>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</si>
  <si>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</si>
  <si>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</si>
  <si>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</si>
  <si>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</si>
  <si>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</si>
  <si>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</si>
  <si>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</si>
  <si>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</si>
  <si>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</si>
  <si>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</si>
  <si>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</si>
  <si>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</si>
  <si>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</si>
  <si>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</si>
  <si>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</si>
  <si>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</si>
  <si>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</si>
  <si>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</si>
  <si>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</si>
  <si>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</si>
  <si>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</si>
  <si>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</si>
  <si>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</si>
  <si>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</si>
  <si>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</si>
  <si>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</si>
  <si>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</si>
  <si>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</si>
  <si>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</si>
  <si>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</si>
  <si>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</si>
  <si>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</si>
  <si>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</si>
  <si>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</si>
  <si>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</si>
  <si>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</si>
  <si>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</si>
  <si>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</si>
  <si>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</si>
  <si>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</si>
  <si>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</si>
  <si>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</si>
  <si>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</si>
  <si>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</si>
  <si>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</si>
  <si>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</si>
  <si>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</si>
  <si>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</si>
  <si>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</si>
  <si>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</si>
  <si>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</si>
  <si>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</si>
  <si>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</si>
  <si>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</si>
  <si>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</si>
  <si>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</si>
  <si>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</si>
  <si>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</si>
  <si>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</si>
  <si>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</si>
  <si>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</si>
  <si>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</si>
  <si>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</si>
  <si>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</si>
  <si>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</si>
  <si>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</si>
  <si>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</si>
  <si>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</si>
  <si>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</si>
  <si>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</si>
  <si>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</si>
  <si>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</si>
  <si>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</si>
  <si>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</si>
  <si>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</si>
  <si>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</si>
  <si>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</si>
  <si>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</si>
  <si>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</si>
  <si>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</si>
  <si>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</si>
  <si>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</si>
  <si>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</si>
  <si>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</si>
  <si>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</si>
  <si>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</si>
  <si>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</si>
  <si>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</si>
  <si>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</si>
  <si>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</si>
  <si>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</si>
  <si>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</si>
  <si>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</si>
  <si>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</si>
  <si>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</si>
  <si>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</si>
  <si>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</si>
  <si>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</si>
  <si>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</si>
  <si>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</si>
  <si>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</si>
  <si>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</si>
  <si>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</si>
  <si>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</si>
  <si>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</si>
  <si>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</si>
  <si>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</si>
  <si>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</si>
  <si>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</si>
  <si>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</si>
  <si>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</si>
  <si>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</si>
  <si>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</si>
  <si>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</si>
  <si>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</si>
  <si>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</si>
  <si>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</si>
  <si>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</si>
  <si>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</si>
  <si>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</si>
  <si>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</si>
  <si>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</si>
  <si>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</si>
  <si>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</si>
  <si>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</si>
  <si>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</si>
  <si>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</si>
  <si>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</si>
  <si>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</si>
  <si>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</si>
  <si>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</si>
  <si>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</si>
  <si>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</si>
  <si>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</si>
  <si>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</si>
  <si>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</si>
  <si>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</si>
  <si>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</si>
  <si>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</si>
  <si>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</si>
  <si>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</si>
  <si>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</si>
  <si>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</si>
  <si>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</si>
  <si>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</si>
  <si>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</si>
  <si>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</si>
  <si>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</si>
  <si>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</si>
  <si>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</si>
  <si>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</si>
  <si>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</si>
  <si>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</si>
  <si>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</si>
  <si>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</si>
  <si>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</si>
  <si>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</si>
  <si>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</si>
  <si>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</si>
  <si>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</si>
  <si>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</si>
  <si>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</si>
  <si>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</si>
  <si>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</si>
  <si>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</si>
  <si>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</si>
  <si>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</si>
  <si>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</si>
  <si>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</si>
  <si>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</si>
  <si>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</si>
  <si>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</si>
  <si>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</si>
  <si>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</si>
  <si>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</si>
  <si>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</si>
  <si>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</si>
  <si>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</si>
  <si>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</si>
  <si>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</si>
  <si>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</si>
  <si>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</si>
  <si>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</si>
  <si>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</si>
  <si>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</si>
  <si>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</si>
  <si>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</si>
  <si>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</si>
  <si>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</si>
  <si>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</si>
  <si>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</si>
  <si>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</si>
  <si>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</si>
  <si>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</si>
  <si>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</si>
  <si>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</si>
  <si>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</si>
  <si>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</si>
  <si>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</si>
  <si>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</si>
  <si>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</si>
  <si>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</si>
  <si>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</si>
  <si>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</si>
  <si>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</si>
  <si>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</si>
  <si>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</si>
  <si>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</si>
  <si>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</si>
  <si>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</si>
  <si>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</si>
  <si>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</si>
  <si>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</si>
  <si>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</si>
  <si>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</si>
  <si>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</si>
  <si>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</si>
  <si>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</si>
  <si>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</si>
  <si>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</si>
  <si>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</si>
  <si>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</si>
  <si>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</si>
  <si>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</si>
  <si>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</si>
  <si>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</si>
  <si>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</si>
  <si>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</si>
  <si>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</si>
  <si>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</si>
  <si>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</si>
  <si>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</si>
  <si>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</si>
  <si>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</si>
  <si>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</si>
  <si>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</si>
  <si>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</si>
  <si>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</si>
  <si>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</si>
  <si>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</si>
  <si>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</si>
  <si>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</si>
  <si>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</si>
  <si>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</si>
  <si>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</si>
  <si>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</si>
  <si>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</si>
  <si>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</si>
  <si>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</si>
  <si>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</si>
  <si>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</si>
  <si>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</si>
  <si>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</si>
  <si>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</si>
  <si>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</si>
  <si>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</si>
  <si>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</si>
  <si>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</si>
  <si>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</si>
  <si>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</si>
  <si>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</si>
  <si>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</si>
  <si>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</si>
  <si>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</si>
  <si>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</si>
  <si>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</si>
  <si>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</si>
  <si>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</si>
  <si>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</si>
  <si>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</si>
  <si>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</si>
  <si>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</si>
  <si>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</si>
  <si>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</si>
  <si>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</si>
  <si>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</si>
  <si>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</si>
  <si>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</si>
  <si>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</si>
  <si>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</si>
  <si>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</si>
  <si>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</si>
  <si>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</si>
  <si>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</si>
  <si>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</si>
  <si>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</si>
  <si>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</si>
  <si>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</si>
  <si>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</si>
  <si>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</si>
  <si>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</si>
  <si>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</si>
  <si>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</si>
  <si>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</si>
  <si>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</si>
  <si>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</si>
  <si>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</si>
  <si>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</si>
  <si>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</si>
  <si>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</si>
  <si>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</si>
  <si>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</si>
  <si>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</si>
  <si>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</si>
  <si>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</si>
  <si>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</si>
  <si>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</si>
  <si>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</si>
  <si>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</si>
  <si>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</si>
  <si>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</si>
  <si>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</si>
  <si>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</si>
  <si>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</si>
  <si>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</si>
  <si>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</si>
  <si>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</si>
  <si>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</si>
  <si>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</si>
  <si>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</si>
  <si>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</si>
  <si>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</si>
  <si>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</si>
  <si>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</si>
  <si>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</si>
  <si>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</si>
  <si>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</si>
  <si>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</si>
  <si>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</si>
  <si>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</si>
  <si>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</si>
  <si>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</si>
  <si>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</si>
  <si>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</si>
  <si>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</si>
  <si>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</si>
  <si>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</si>
  <si>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</si>
  <si>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</si>
  <si>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</si>
  <si>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</si>
  <si>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</si>
  <si>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</si>
  <si>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</si>
  <si>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</si>
  <si>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</si>
  <si>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</si>
  <si>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</si>
  <si>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</si>
  <si>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</si>
  <si>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</si>
  <si>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</si>
  <si>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</si>
  <si>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</si>
  <si>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</si>
  <si>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</si>
  <si>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</si>
  <si>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</si>
  <si>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</si>
  <si>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</si>
  <si>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</si>
  <si>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</si>
  <si>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</si>
  <si>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</si>
  <si>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</si>
  <si>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</si>
  <si>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</si>
  <si>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</si>
  <si>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</si>
  <si>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</si>
  <si>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</si>
  <si>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</si>
  <si>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</si>
  <si>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</si>
  <si>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</si>
  <si>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</si>
  <si>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</si>
  <si>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</si>
  <si>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</si>
  <si>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</si>
  <si>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</si>
  <si>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</si>
  <si>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</si>
  <si>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</si>
  <si>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</si>
  <si>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</si>
  <si>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</si>
  <si>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</si>
  <si>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</si>
  <si>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</si>
  <si>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</si>
  <si>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</si>
  <si>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</si>
  <si>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</si>
  <si>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</si>
  <si>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</si>
  <si>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</si>
  <si>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</si>
  <si>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</si>
  <si>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</si>
  <si>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</si>
  <si>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</si>
  <si>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</si>
  <si>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</si>
  <si>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</si>
  <si>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</si>
  <si>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</si>
  <si>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</si>
  <si>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</si>
  <si>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</si>
  <si>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</si>
  <si>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</si>
  <si>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</si>
  <si>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</si>
  <si>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</si>
  <si>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</si>
  <si>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</si>
  <si>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</si>
  <si>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</si>
  <si>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</si>
  <si>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</si>
  <si>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</si>
  <si>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</si>
  <si>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</si>
  <si>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</si>
  <si>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</si>
  <si>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</si>
  <si>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</si>
  <si>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</si>
  <si>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</si>
  <si>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</si>
  <si>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</si>
  <si>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</si>
  <si>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</si>
  <si>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</si>
  <si>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</si>
  <si>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</si>
  <si>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</si>
  <si>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</si>
  <si>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</si>
  <si>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</si>
  <si>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</si>
  <si>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</si>
  <si>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</si>
  <si>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</si>
  <si>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</si>
  <si>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</si>
  <si>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</si>
  <si>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</si>
  <si>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</si>
  <si>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</si>
  <si>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</si>
  <si>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</si>
  <si>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</si>
  <si>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</si>
  <si>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</si>
  <si>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</si>
  <si>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</si>
  <si>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</si>
  <si>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</si>
  <si>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</si>
  <si>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</si>
  <si>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</si>
  <si>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</si>
  <si>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</si>
  <si>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</si>
  <si>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</si>
  <si>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</si>
  <si>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</si>
  <si>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</si>
  <si>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</si>
  <si>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</si>
  <si>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</si>
  <si>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</si>
  <si>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</si>
  <si>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</si>
  <si>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</si>
  <si>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</si>
  <si>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</si>
  <si>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</si>
  <si>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</si>
  <si>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</si>
  <si>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</si>
  <si>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</si>
  <si>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</si>
  <si>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</si>
  <si>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</si>
  <si>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</si>
  <si>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</si>
  <si>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</si>
  <si>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</si>
  <si>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</si>
  <si>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</si>
  <si>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</si>
  <si>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</si>
  <si>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</si>
  <si>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</si>
  <si>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</si>
  <si>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</si>
  <si>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</si>
  <si>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</si>
  <si>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</si>
  <si>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</si>
  <si>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</si>
  <si>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</si>
  <si>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</si>
  <si>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</si>
  <si>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</si>
  <si>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</si>
  <si>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</si>
  <si>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</si>
  <si>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</si>
  <si>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</si>
  <si>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</si>
  <si>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</si>
  <si>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</si>
  <si>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</si>
  <si>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</si>
  <si>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</si>
  <si>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</si>
  <si>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</si>
  <si>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</si>
  <si>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</si>
  <si>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</si>
  <si>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</si>
  <si>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</si>
  <si>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</si>
  <si>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</si>
  <si>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</si>
  <si>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</si>
  <si>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</si>
  <si>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</si>
  <si>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</si>
  <si>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</si>
  <si>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</si>
  <si>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</si>
  <si>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</si>
  <si>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</si>
  <si>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</si>
  <si>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</si>
  <si>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</si>
  <si>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</si>
  <si>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</si>
  <si>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</si>
  <si>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</si>
  <si>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</si>
  <si>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</si>
  <si>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</si>
  <si>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</si>
  <si>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</si>
  <si>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</si>
  <si>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</si>
  <si>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</si>
  <si>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</si>
  <si>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</si>
  <si>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</si>
  <si>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</si>
  <si>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</si>
  <si>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</si>
  <si>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</si>
  <si>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</si>
  <si>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</si>
  <si>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</si>
  <si>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</si>
  <si>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</si>
  <si>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</si>
  <si>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</si>
  <si>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</si>
  <si>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</si>
  <si>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</si>
  <si>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</si>
  <si>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</si>
  <si>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</si>
  <si>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</si>
  <si>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</si>
  <si>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</si>
  <si>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</si>
  <si>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</si>
  <si>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</si>
  <si>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</si>
  <si>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</si>
  <si>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</si>
  <si>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</si>
  <si>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</si>
  <si>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</si>
  <si>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</si>
  <si>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</si>
  <si>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</si>
  <si>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</si>
  <si>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</si>
  <si>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</si>
  <si>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</si>
  <si>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</si>
  <si>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</si>
  <si>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</si>
  <si>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</si>
  <si>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</si>
  <si>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</si>
  <si>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</si>
  <si>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</si>
  <si>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</si>
  <si>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</si>
  <si>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</si>
  <si>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</si>
  <si>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</si>
  <si>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</si>
  <si>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</si>
  <si>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</si>
  <si>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</si>
  <si>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</si>
  <si>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</si>
  <si>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</si>
  <si>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</si>
  <si>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</si>
  <si>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</si>
  <si>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</si>
  <si>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</si>
  <si>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</si>
  <si>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</si>
  <si>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</si>
  <si>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</si>
  <si>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</si>
  <si>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</si>
  <si>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</si>
  <si>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</si>
  <si>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</si>
  <si>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</si>
  <si>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</si>
  <si>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</si>
  <si>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</si>
  <si>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</si>
  <si>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</si>
  <si>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</si>
  <si>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</si>
  <si>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</si>
  <si>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</si>
  <si>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</si>
  <si>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</si>
  <si>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</si>
  <si>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</si>
  <si>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</si>
  <si>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</si>
  <si>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</si>
  <si>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</si>
  <si>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</si>
  <si>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</si>
  <si>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</si>
  <si>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</si>
  <si>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</si>
  <si>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</si>
  <si>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</si>
  <si>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</si>
  <si>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</si>
  <si>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</si>
  <si>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</si>
  <si>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</si>
  <si>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</si>
  <si>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</si>
  <si>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</si>
  <si>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</si>
  <si>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</si>
  <si>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</si>
  <si>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</si>
  <si>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</si>
  <si>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</si>
  <si>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</si>
  <si>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</si>
  <si>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</si>
  <si>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</si>
  <si>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</si>
  <si>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</si>
  <si>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</si>
  <si>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</si>
  <si>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</si>
  <si>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</si>
  <si>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</si>
  <si>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</si>
  <si>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</si>
  <si>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</si>
  <si>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</si>
  <si>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</si>
  <si>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</si>
  <si>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</si>
  <si>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</si>
  <si>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</si>
  <si>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</si>
  <si>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</si>
  <si>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</si>
  <si>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</si>
  <si>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</si>
  <si>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</si>
  <si>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</si>
  <si>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</si>
  <si>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</si>
  <si>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</si>
  <si>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</si>
  <si>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</si>
  <si>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</si>
  <si>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</si>
  <si>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</si>
  <si>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</si>
  <si>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</si>
  <si>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</si>
  <si>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</si>
  <si>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</si>
  <si>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</si>
  <si>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</si>
  <si>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</si>
  <si>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</si>
  <si>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</si>
  <si>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</si>
  <si>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</si>
  <si>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</si>
  <si>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</si>
  <si>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</si>
  <si>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</si>
  <si>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</si>
  <si>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</si>
  <si>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</si>
  <si>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</si>
  <si>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</si>
  <si>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</si>
  <si>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</si>
  <si>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</si>
  <si>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</si>
  <si>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</si>
  <si>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</si>
  <si>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</si>
  <si>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</si>
  <si>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</si>
  <si>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</si>
  <si>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</si>
  <si>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</si>
  <si>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</si>
  <si>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</si>
  <si>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</si>
  <si>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</si>
  <si>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</si>
  <si>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</si>
  <si>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</si>
  <si>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</si>
  <si>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</si>
  <si>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</si>
  <si>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</si>
  <si>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</si>
  <si>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</si>
  <si>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</si>
  <si>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</si>
  <si>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</si>
  <si>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</si>
  <si>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</si>
  <si>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</si>
  <si>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</si>
  <si>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</si>
  <si>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</si>
  <si>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</si>
  <si>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</si>
  <si>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</si>
  <si>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</si>
  <si>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</si>
  <si>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</si>
  <si>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</si>
  <si>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</si>
  <si>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</si>
  <si>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</si>
  <si>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</si>
  <si>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</si>
  <si>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</si>
  <si>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</si>
  <si>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</si>
  <si>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</si>
  <si>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</si>
  <si>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</si>
  <si>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</si>
  <si>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</si>
  <si>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</si>
  <si>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</si>
  <si>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</si>
  <si>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</si>
  <si>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</si>
  <si>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</si>
  <si>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</si>
  <si>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</si>
  <si>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</si>
  <si>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</si>
  <si>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</si>
  <si>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</si>
  <si>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</si>
  <si>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</si>
  <si>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</si>
  <si>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</si>
  <si>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</si>
  <si>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</si>
  <si>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</si>
  <si>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</si>
  <si>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</si>
  <si>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</si>
  <si>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</si>
  <si>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</si>
  <si>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</si>
  <si>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</si>
  <si>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</si>
  <si>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</si>
  <si>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</si>
  <si>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</si>
  <si>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</si>
  <si>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</si>
  <si>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</si>
  <si>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</si>
  <si>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</si>
  <si>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</si>
  <si>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</si>
  <si>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</si>
  <si>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</si>
  <si>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</si>
  <si>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</si>
  <si>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</si>
  <si>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</si>
  <si>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</si>
  <si>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</si>
  <si>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</si>
  <si>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</si>
  <si>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</si>
  <si>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</si>
  <si>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</si>
  <si>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</si>
  <si>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</si>
  <si>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</si>
  <si>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</si>
  <si>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</si>
  <si>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</si>
  <si>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</si>
  <si>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</si>
  <si>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</si>
  <si>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</si>
  <si>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</si>
  <si>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</si>
  <si>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</si>
  <si>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</si>
  <si>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</si>
  <si>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</si>
  <si>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</si>
  <si>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</si>
  <si>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</si>
  <si>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</si>
  <si>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</si>
  <si>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</si>
  <si>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</si>
  <si>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</si>
  <si>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</si>
  <si>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</si>
  <si>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</si>
  <si>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</si>
  <si>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</si>
  <si>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</si>
  <si>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</si>
  <si>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</si>
  <si>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</si>
  <si>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</si>
  <si>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</si>
  <si>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</si>
  <si>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</si>
  <si>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</si>
  <si>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</si>
  <si>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</si>
  <si>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</si>
  <si>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</si>
  <si>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</si>
  <si>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</si>
  <si>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</si>
  <si>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</si>
  <si>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</si>
  <si>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</si>
  <si>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</si>
  <si>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</si>
  <si>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</si>
  <si>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</si>
  <si>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</si>
  <si>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</si>
  <si>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</si>
  <si>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</si>
  <si>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</si>
  <si>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</si>
  <si>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</si>
  <si>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</si>
  <si>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</si>
  <si>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</si>
  <si>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</si>
  <si>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</si>
  <si>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</si>
  <si>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</si>
  <si>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</si>
  <si>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</si>
  <si>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</si>
  <si>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</si>
  <si>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</si>
  <si>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</si>
  <si>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</si>
  <si>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</si>
  <si>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</si>
  <si>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</si>
  <si>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</si>
  <si>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</si>
  <si>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</si>
  <si>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</si>
  <si>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</si>
  <si>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</si>
  <si>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</si>
  <si>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</si>
  <si>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</si>
  <si>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</si>
  <si>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</si>
  <si>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</si>
  <si>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</si>
  <si>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</si>
  <si>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</si>
  <si>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</si>
  <si>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</si>
  <si>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</si>
  <si>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</si>
  <si>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</si>
  <si>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</si>
  <si>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</si>
  <si>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</si>
  <si>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</si>
  <si>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</si>
  <si>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</si>
  <si>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</si>
  <si>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</si>
  <si>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</si>
  <si>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</si>
  <si>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</si>
  <si>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</si>
  <si>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</si>
  <si>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</si>
  <si>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</si>
  <si>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</si>
  <si>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</si>
  <si>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</si>
  <si>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</si>
  <si>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</si>
  <si>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</si>
  <si>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</si>
  <si>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</si>
  <si>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</si>
  <si>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</si>
  <si>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</si>
  <si>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</si>
  <si>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</si>
  <si>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</si>
  <si>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</si>
  <si>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</si>
  <si>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</si>
  <si>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</si>
  <si>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</si>
  <si>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</si>
  <si>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</si>
  <si>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</si>
  <si>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</si>
  <si>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</si>
  <si>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</si>
  <si>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</si>
  <si>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</si>
  <si>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</si>
  <si>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</si>
  <si>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</si>
  <si>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</si>
  <si>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</si>
  <si>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</si>
  <si>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</si>
  <si>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</si>
  <si>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</si>
  <si>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</si>
  <si>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</si>
  <si>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</si>
  <si>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</si>
  <si>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</si>
  <si>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</si>
  <si>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</si>
  <si>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</si>
  <si>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</si>
  <si>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</si>
  <si>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</si>
  <si>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</si>
  <si>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</si>
  <si>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</si>
  <si>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</si>
  <si>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</si>
  <si>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</si>
  <si>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</si>
  <si>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</si>
  <si>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</si>
  <si>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</si>
  <si>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</si>
  <si>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</si>
  <si>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</si>
  <si>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</si>
  <si>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</si>
  <si>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</si>
  <si>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</si>
  <si>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</si>
  <si>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</si>
  <si>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</si>
  <si>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</si>
  <si>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</si>
  <si>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</si>
  <si>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</si>
  <si>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</si>
  <si>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</si>
  <si>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</si>
  <si>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</si>
  <si>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</si>
  <si>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</si>
  <si>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</si>
  <si>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</si>
  <si>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</si>
  <si>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</si>
  <si>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</si>
  <si>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</si>
  <si>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</si>
  <si>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</si>
  <si>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</si>
  <si>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</si>
  <si>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</si>
  <si>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</si>
  <si>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</si>
  <si>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</si>
  <si>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</si>
  <si>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</si>
  <si>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</si>
  <si>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</si>
  <si>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</si>
  <si>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</si>
  <si>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</si>
  <si>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</si>
  <si>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</si>
  <si>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</si>
  <si>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</si>
  <si>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</si>
  <si>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</si>
  <si>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</si>
  <si>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</si>
  <si>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</si>
  <si>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</si>
  <si>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</si>
  <si>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</si>
  <si>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</si>
  <si>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</si>
  <si>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</si>
  <si>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</si>
  <si>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</si>
  <si>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</si>
  <si>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</si>
  <si>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</si>
  <si>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</si>
  <si>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</si>
  <si>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</si>
  <si>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</si>
  <si>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</si>
  <si>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</si>
  <si>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</si>
  <si>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</si>
  <si>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</si>
  <si>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</si>
  <si>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</si>
  <si>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</si>
  <si>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</si>
  <si>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</si>
  <si>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</si>
  <si>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</si>
  <si>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</si>
  <si>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</si>
  <si>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</si>
  <si>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</si>
  <si>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</si>
  <si>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</si>
  <si>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</si>
  <si>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</si>
  <si>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</si>
  <si>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</si>
  <si>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</si>
  <si>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</si>
  <si>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</si>
  <si>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</si>
  <si>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</si>
  <si>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</si>
  <si>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</si>
  <si>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</si>
  <si>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</si>
  <si>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</si>
  <si>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</si>
  <si>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</si>
  <si>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</si>
  <si>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</si>
  <si>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</si>
  <si>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</si>
  <si>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</si>
  <si>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</si>
  <si>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</si>
  <si>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</si>
  <si>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</si>
  <si>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</si>
  <si>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</si>
  <si>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</si>
  <si>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</si>
  <si>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</si>
  <si>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</si>
  <si>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</si>
  <si>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</si>
  <si>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</si>
  <si>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</si>
  <si>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</si>
  <si>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</si>
  <si>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</si>
  <si>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</si>
  <si>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</si>
  <si>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</si>
  <si>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</si>
  <si>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</si>
  <si>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</si>
  <si>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</si>
  <si>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</si>
  <si>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</si>
  <si>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</si>
  <si>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</si>
  <si>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</si>
  <si>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</si>
  <si>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</si>
  <si>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</si>
  <si>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</si>
  <si>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</si>
  <si>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</si>
  <si>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</si>
  <si>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</si>
  <si>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</si>
  <si>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</si>
  <si>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</si>
  <si>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</si>
  <si>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</si>
  <si>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</si>
  <si>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</si>
  <si>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</si>
  <si>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</si>
  <si>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</si>
  <si>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</si>
  <si>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</si>
  <si>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</si>
  <si>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</si>
  <si>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</si>
  <si>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</si>
  <si>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</si>
  <si>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</si>
  <si>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</si>
  <si>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</si>
  <si>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</si>
  <si>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</si>
  <si>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</si>
  <si>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</si>
  <si>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</si>
  <si>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</si>
  <si>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</si>
  <si>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</si>
  <si>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</si>
  <si>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</si>
  <si>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</si>
  <si>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</si>
  <si>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</si>
  <si>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</si>
  <si>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</si>
  <si>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</si>
  <si>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</si>
  <si>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</si>
  <si>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</si>
  <si>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</si>
  <si>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</si>
  <si>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</si>
  <si>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</si>
  <si>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</si>
  <si>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</si>
  <si>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</si>
  <si>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</si>
  <si>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</si>
  <si>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</si>
  <si>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</si>
  <si>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</si>
  <si>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</si>
  <si>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</si>
  <si>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</si>
  <si>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</si>
  <si>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</si>
  <si>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</si>
  <si>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</si>
  <si>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</si>
  <si>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</si>
  <si>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</si>
  <si>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</si>
  <si>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</si>
  <si>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</si>
  <si>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</si>
  <si>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</si>
  <si>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</si>
  <si>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</si>
  <si>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</si>
  <si>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</si>
  <si>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</si>
  <si>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</si>
  <si>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</si>
  <si>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</si>
  <si>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</si>
  <si>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</si>
  <si>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</si>
  <si>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</si>
  <si>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</si>
  <si>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</si>
  <si>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</si>
  <si>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</si>
  <si>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</si>
  <si>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</si>
  <si>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</si>
  <si>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</si>
  <si>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</si>
  <si>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</si>
  <si>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</si>
  <si>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</si>
  <si>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</si>
  <si>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</si>
  <si>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</si>
  <si>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</si>
  <si>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</si>
  <si>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</si>
  <si>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</si>
  <si>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</si>
  <si>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</si>
  <si>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</si>
  <si>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</si>
  <si>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</si>
  <si>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</si>
  <si>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</si>
  <si>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</si>
  <si>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</si>
  <si>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</si>
  <si>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</si>
  <si>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</si>
  <si>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</si>
  <si>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</si>
  <si>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</si>
  <si>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</si>
  <si>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</si>
  <si>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</si>
  <si>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</si>
  <si>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</si>
  <si>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</si>
  <si>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</si>
  <si>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</si>
  <si>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</si>
  <si>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</si>
  <si>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</si>
  <si>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</si>
  <si>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</si>
  <si>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</si>
  <si>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</si>
  <si>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</si>
  <si>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</si>
  <si>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</si>
  <si>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</si>
  <si>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</si>
  <si>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</si>
  <si>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</si>
  <si>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</si>
  <si>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</si>
  <si>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</si>
  <si>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</si>
  <si>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</si>
  <si>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</si>
  <si>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</si>
  <si>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</si>
  <si>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</si>
  <si>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</si>
  <si>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</si>
  <si>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</si>
  <si>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</si>
  <si>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</si>
  <si>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</si>
  <si>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</si>
  <si>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</si>
  <si>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</si>
  <si>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</si>
  <si>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</si>
  <si>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</si>
  <si>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</si>
  <si>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</si>
  <si>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</si>
  <si>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</si>
  <si>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</si>
  <si>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</si>
  <si>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</si>
  <si>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</si>
  <si>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</si>
  <si>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</si>
  <si>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</si>
  <si>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</si>
  <si>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</si>
  <si>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</si>
  <si>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</si>
  <si>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</si>
  <si>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</si>
  <si>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</si>
  <si>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</si>
  <si>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</si>
  <si>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</si>
  <si>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</si>
  <si>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</si>
  <si>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</si>
  <si>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</si>
  <si>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</si>
  <si>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</si>
  <si>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</si>
  <si>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</si>
  <si>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</si>
  <si>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</si>
  <si>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</si>
  <si>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</si>
  <si>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</si>
  <si>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</si>
  <si>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</si>
  <si>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</si>
  <si>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</si>
  <si>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</si>
  <si>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</si>
  <si>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</si>
  <si>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</si>
  <si>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</si>
  <si>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</si>
  <si>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</si>
  <si>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</si>
  <si>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</si>
  <si>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</si>
  <si>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</si>
  <si>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</si>
  <si>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</si>
  <si>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</si>
  <si>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</si>
  <si>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</si>
  <si>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</si>
  <si>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</si>
  <si>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</si>
  <si>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</si>
  <si>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</si>
  <si>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</si>
  <si>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</si>
  <si>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</si>
  <si>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</si>
  <si>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</si>
  <si>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</si>
  <si>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</si>
  <si>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</si>
  <si>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</si>
  <si>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</si>
  <si>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</si>
  <si>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</si>
  <si>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</si>
  <si>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</si>
  <si>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</si>
  <si>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</si>
  <si>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</si>
  <si>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</si>
  <si>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</si>
  <si>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</si>
  <si>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</si>
  <si>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</si>
  <si>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</si>
  <si>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</si>
  <si>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</si>
  <si>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</si>
  <si>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</si>
  <si>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</si>
  <si>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</si>
  <si>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</si>
  <si>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</si>
  <si>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</si>
  <si>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</si>
  <si>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</si>
  <si>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</si>
  <si>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</si>
  <si>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</si>
  <si>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</si>
  <si>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</si>
  <si>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</si>
  <si>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</si>
  <si>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</si>
  <si>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</si>
  <si>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</si>
  <si>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</si>
  <si>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</si>
  <si>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</si>
  <si>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</si>
  <si>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</si>
  <si>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</si>
  <si>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</si>
  <si>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</si>
  <si>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</si>
  <si>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</si>
  <si>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</si>
  <si>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</si>
  <si>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</si>
  <si>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</si>
  <si>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</si>
  <si>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</si>
  <si>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</si>
  <si>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</si>
  <si>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</si>
  <si>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</si>
  <si>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</si>
  <si>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</si>
  <si>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</si>
  <si>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</si>
  <si>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</si>
  <si>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</si>
  <si>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</si>
  <si>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</si>
  <si>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</si>
  <si>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</si>
  <si>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</si>
  <si>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</si>
  <si>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</si>
  <si>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</si>
  <si>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</si>
  <si>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</si>
  <si>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</si>
  <si>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</si>
  <si>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</si>
  <si>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</si>
  <si>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</si>
  <si>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</si>
  <si>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</si>
  <si>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</si>
  <si>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</si>
  <si>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</si>
  <si>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</si>
  <si>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</si>
  <si>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</si>
  <si>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</si>
  <si>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</si>
  <si>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</si>
  <si>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</si>
  <si>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</si>
  <si>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</si>
  <si>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</si>
  <si>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</si>
  <si>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</si>
  <si>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</si>
  <si>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</si>
  <si>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</si>
  <si>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</si>
  <si>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</si>
  <si>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</si>
  <si>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</si>
  <si>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</si>
  <si>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</si>
  <si>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</si>
  <si>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</si>
  <si>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</si>
  <si>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</si>
  <si>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</si>
  <si>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</si>
  <si>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</si>
  <si>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</si>
  <si>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</si>
  <si>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</si>
  <si>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</si>
  <si>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</si>
  <si>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</si>
  <si>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</si>
  <si>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</si>
  <si>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</si>
  <si>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</si>
  <si>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</si>
  <si>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</si>
  <si>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</si>
  <si>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</si>
  <si>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</si>
  <si>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</si>
  <si>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</si>
  <si>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</si>
  <si>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</si>
  <si>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</si>
  <si>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</si>
  <si>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</si>
  <si>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</si>
  <si>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</si>
  <si>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</si>
  <si>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</si>
  <si>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</si>
  <si>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</si>
  <si>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</si>
  <si>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</si>
  <si>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</si>
  <si>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</si>
  <si>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</si>
  <si>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</si>
  <si>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</si>
  <si>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</si>
  <si>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</si>
  <si>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</si>
  <si>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</si>
  <si>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</si>
  <si>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</si>
  <si>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</si>
  <si>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</si>
  <si>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</si>
  <si>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</si>
  <si>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</si>
  <si>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</si>
  <si>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</si>
  <si>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</si>
  <si>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</si>
  <si>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</si>
  <si>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</si>
  <si>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</si>
  <si>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</si>
  <si>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</si>
  <si>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</si>
  <si>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</si>
  <si>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</si>
  <si>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</si>
  <si>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</si>
  <si>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</si>
  <si>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</si>
  <si>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</si>
  <si>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</si>
  <si>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</si>
  <si>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</si>
  <si>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</si>
  <si>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</si>
  <si>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</si>
  <si>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</si>
  <si>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</si>
  <si>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</si>
  <si>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</si>
  <si>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</si>
  <si>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</si>
  <si>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</si>
  <si>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</si>
  <si>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</si>
  <si>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</si>
  <si>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</si>
  <si>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</si>
  <si>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</si>
  <si>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</si>
  <si>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</si>
  <si>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</si>
  <si>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</si>
  <si>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</si>
  <si>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</si>
  <si>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</si>
  <si>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</si>
  <si>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</si>
  <si>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</si>
  <si>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</si>
  <si>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</si>
  <si>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</si>
  <si>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</si>
  <si>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</si>
  <si>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</si>
  <si>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</si>
  <si>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</si>
  <si>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</si>
  <si>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</si>
  <si>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</si>
  <si>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</si>
  <si>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</si>
  <si>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</si>
  <si>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</si>
  <si>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</si>
  <si>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</si>
  <si>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</si>
  <si>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</si>
  <si>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</si>
  <si>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</si>
  <si>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</si>
  <si>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</si>
  <si>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</si>
  <si>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</si>
  <si>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</si>
  <si>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</si>
  <si>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</si>
  <si>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</si>
  <si>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</si>
  <si>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</si>
  <si>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</si>
  <si>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</si>
  <si>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</si>
  <si>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</si>
  <si>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</si>
  <si>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</si>
  <si>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</si>
  <si>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</si>
  <si>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</si>
  <si>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</si>
  <si>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</si>
  <si>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</si>
  <si>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</si>
  <si>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</si>
  <si>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</si>
  <si>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</si>
  <si>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</si>
  <si>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</si>
  <si>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</si>
  <si>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</si>
  <si>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</si>
  <si>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</si>
  <si>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</si>
  <si>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</si>
  <si>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</si>
  <si>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</si>
  <si>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</si>
  <si>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</si>
  <si>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</si>
  <si>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</si>
  <si>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</si>
  <si>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</si>
  <si>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</si>
  <si>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</si>
  <si>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</si>
  <si>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</si>
  <si>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</si>
  <si>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</si>
  <si>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</si>
  <si>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</si>
  <si>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</si>
  <si>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</si>
  <si>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</si>
  <si>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</si>
  <si>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</si>
  <si>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</si>
  <si>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</si>
  <si>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</si>
  <si>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</si>
  <si>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</si>
  <si>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</si>
  <si>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</si>
  <si>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</si>
  <si>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</si>
  <si>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</si>
  <si>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</si>
  <si>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</si>
  <si>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</si>
  <si>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</si>
  <si>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</si>
  <si>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</si>
  <si>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</si>
  <si>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</si>
  <si>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</si>
  <si>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</si>
  <si>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</si>
  <si>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</si>
  <si>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</si>
  <si>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</si>
  <si>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</si>
  <si>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</si>
  <si>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</si>
  <si>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</si>
  <si>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</si>
  <si>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</si>
  <si>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</si>
  <si>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</si>
  <si>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</si>
  <si>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</si>
  <si>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</si>
  <si>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</si>
  <si>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</si>
  <si>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</si>
  <si>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</si>
  <si>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</si>
  <si>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</si>
  <si>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</si>
  <si>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</si>
  <si>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</si>
  <si>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</si>
  <si>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</si>
  <si>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</si>
  <si>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</si>
  <si>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</si>
  <si>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</si>
  <si>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</si>
  <si>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</si>
  <si>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</si>
  <si>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</si>
  <si>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</si>
  <si>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</si>
  <si>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</si>
  <si>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</si>
  <si>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</si>
  <si>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</si>
  <si>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</si>
  <si>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</si>
  <si>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</si>
  <si>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</si>
  <si>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</si>
  <si>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</si>
  <si>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</si>
  <si>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</si>
  <si>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</si>
  <si>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</si>
  <si>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</si>
  <si>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</si>
  <si>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</si>
  <si>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</si>
  <si>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</si>
  <si>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</si>
  <si>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</si>
  <si>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</si>
  <si>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</si>
  <si>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</si>
  <si>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</si>
  <si>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</si>
  <si>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</si>
  <si>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</si>
  <si>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</si>
  <si>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</si>
  <si>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</si>
  <si>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</si>
  <si>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</si>
  <si>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</si>
  <si>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</si>
  <si>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</si>
  <si>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</si>
  <si>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</si>
  <si>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</si>
  <si>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</si>
  <si>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</si>
  <si>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</si>
  <si>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</si>
  <si>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</si>
  <si>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</si>
  <si>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</si>
  <si>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</si>
  <si>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</si>
  <si>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</si>
  <si>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</si>
  <si>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</si>
  <si>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</si>
  <si>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</si>
  <si>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</si>
  <si>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</si>
  <si>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</si>
  <si>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</si>
  <si>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</si>
  <si>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</si>
  <si>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</si>
  <si>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</si>
  <si>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</si>
  <si>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</si>
  <si>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</si>
  <si>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</si>
  <si>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</si>
  <si>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</si>
  <si>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</si>
  <si>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</si>
  <si>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</si>
  <si>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</si>
  <si>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</si>
  <si>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</si>
  <si>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</si>
  <si>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</si>
  <si>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</si>
  <si>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</si>
  <si>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</si>
  <si>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</si>
  <si>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</si>
  <si>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</si>
  <si>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</si>
  <si>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</si>
  <si>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</si>
  <si>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</si>
  <si>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</si>
  <si>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</si>
  <si>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</si>
  <si>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</si>
  <si>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</si>
  <si>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</si>
  <si>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</si>
  <si>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</si>
  <si>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</si>
  <si>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</si>
  <si>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</si>
  <si>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</si>
  <si>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</si>
  <si>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</si>
  <si>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</si>
  <si>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</si>
  <si>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</si>
  <si>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</si>
  <si>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</si>
  <si>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</si>
  <si>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</si>
  <si>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</si>
  <si>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</si>
  <si>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</si>
  <si>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</si>
  <si>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</si>
  <si>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</si>
  <si>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</si>
  <si>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</si>
  <si>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</si>
  <si>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</si>
  <si>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</si>
  <si>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</si>
  <si>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</si>
  <si>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</si>
  <si>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</si>
  <si>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</si>
  <si>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</si>
  <si>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</si>
  <si>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</si>
  <si>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</si>
  <si>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</si>
  <si>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</si>
  <si>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</si>
  <si>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</si>
  <si>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</si>
  <si>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</si>
  <si>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</si>
  <si>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</si>
  <si>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</si>
  <si>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</si>
  <si>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</si>
  <si>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</si>
  <si>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</si>
  <si>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</si>
  <si>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</si>
  <si>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</si>
  <si>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</si>
  <si>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</si>
  <si>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</si>
  <si>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</si>
  <si>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</si>
  <si>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</si>
  <si>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</si>
  <si>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</si>
  <si>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</si>
  <si>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</si>
  <si>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</si>
  <si>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</si>
  <si>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</si>
  <si>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</si>
  <si>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</si>
  <si>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</si>
  <si>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</si>
  <si>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</si>
  <si>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</si>
  <si>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</si>
  <si>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</si>
  <si>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</si>
  <si>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</si>
  <si>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</si>
  <si>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</si>
  <si>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</si>
  <si>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</si>
  <si>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</si>
  <si>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</si>
  <si>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</si>
  <si>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</si>
  <si>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</si>
  <si>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</si>
  <si>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</si>
  <si>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</si>
  <si>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</si>
  <si>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</si>
  <si>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</si>
  <si>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</si>
  <si>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</si>
  <si>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</si>
  <si>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</si>
  <si>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</si>
  <si>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</si>
  <si>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</si>
  <si>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</si>
  <si>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</si>
  <si>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</si>
  <si>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</si>
  <si>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</si>
  <si>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</si>
  <si>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</si>
  <si>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</si>
  <si>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</si>
  <si>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</si>
  <si>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</si>
  <si>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</si>
  <si>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</si>
  <si>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</si>
  <si>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</si>
  <si>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</si>
  <si>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</si>
  <si>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</si>
  <si>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</si>
  <si>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</si>
  <si>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</si>
  <si>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</si>
  <si>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</si>
  <si>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</si>
  <si>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</si>
  <si>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</si>
  <si>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</si>
  <si>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</si>
  <si>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</si>
  <si>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</si>
  <si>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</si>
  <si>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</si>
  <si>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</si>
  <si>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</si>
  <si>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</si>
  <si>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</si>
  <si>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</si>
  <si>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</si>
  <si>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</si>
  <si>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</si>
  <si>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</si>
  <si>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</si>
  <si>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</si>
  <si>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</si>
  <si>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</si>
  <si>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</si>
  <si>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</si>
  <si>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</si>
  <si>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</si>
  <si>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</si>
  <si>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</si>
  <si>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</si>
  <si>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</si>
  <si>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</si>
  <si>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</si>
  <si>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</si>
  <si>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</si>
  <si>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</si>
  <si>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</si>
  <si>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</si>
  <si>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</si>
  <si>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</si>
  <si>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</si>
  <si>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</si>
  <si>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</si>
  <si>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</si>
  <si>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</si>
  <si>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</si>
  <si>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</si>
  <si>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</si>
  <si>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</si>
  <si>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</si>
  <si>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</si>
  <si>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</si>
  <si>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</si>
  <si>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</si>
  <si>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</si>
  <si>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</si>
  <si>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</si>
  <si>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</si>
  <si>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</si>
  <si>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</si>
  <si>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</si>
  <si>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</si>
  <si>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</si>
  <si>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</si>
  <si>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</si>
  <si>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</si>
  <si>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</si>
  <si>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</si>
  <si>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</si>
  <si>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</si>
  <si>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</si>
  <si>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</si>
  <si>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</si>
  <si>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</si>
  <si>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</si>
  <si>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</si>
  <si>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</si>
  <si>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</si>
  <si>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</si>
  <si>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</si>
  <si>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</si>
  <si>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</si>
  <si>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</si>
  <si>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</si>
  <si>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</si>
  <si>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</si>
  <si>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</si>
  <si>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</si>
  <si>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</si>
  <si>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</si>
  <si>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</si>
  <si>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</si>
  <si>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</si>
  <si>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</si>
  <si>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</si>
  <si>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</si>
  <si>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</si>
  <si>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</si>
  <si>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</si>
  <si>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</si>
  <si>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</si>
  <si>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</si>
  <si>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</si>
  <si>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</si>
  <si>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</si>
  <si>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</si>
  <si>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</si>
  <si>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</si>
  <si>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</si>
  <si>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</si>
  <si>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</si>
  <si>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</si>
  <si>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</si>
  <si>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</si>
  <si>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</si>
  <si>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</si>
  <si>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</si>
  <si>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</si>
  <si>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</si>
  <si>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</si>
  <si>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</si>
  <si>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</si>
  <si>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</si>
  <si>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</si>
  <si>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</si>
  <si>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</si>
  <si>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</si>
  <si>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</si>
  <si>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</si>
  <si>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</si>
  <si>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</si>
  <si>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</si>
  <si>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</si>
  <si>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</si>
  <si>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</si>
  <si>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</si>
  <si>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</si>
  <si>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</si>
  <si>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</si>
  <si>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</si>
  <si>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</si>
  <si>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</si>
  <si>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</si>
  <si>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</si>
  <si>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</si>
  <si>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</si>
  <si>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</si>
  <si>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</si>
  <si>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</si>
  <si>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</si>
  <si>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</si>
  <si>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</si>
  <si>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</si>
  <si>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</si>
  <si>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</si>
  <si>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</si>
  <si>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</si>
  <si>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</si>
  <si>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</si>
  <si>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</si>
  <si>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</si>
  <si>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</si>
  <si>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</si>
  <si>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</si>
  <si>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</si>
  <si>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</si>
  <si>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</si>
  <si>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</si>
  <si>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</si>
  <si>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</si>
  <si>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</si>
  <si>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</si>
  <si>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</si>
  <si>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</si>
  <si>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</si>
  <si>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</si>
  <si>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</si>
  <si>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</si>
  <si>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</si>
  <si>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</si>
  <si>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</si>
  <si>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</si>
  <si>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</si>
  <si>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</si>
  <si>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</si>
  <si>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</si>
  <si>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</si>
  <si>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</si>
  <si>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</si>
  <si>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</si>
  <si>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</si>
  <si>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</si>
  <si>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</si>
  <si>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</si>
  <si>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</si>
  <si>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</si>
  <si>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</si>
  <si>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</si>
  <si>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</si>
  <si>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</si>
  <si>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</si>
  <si>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</si>
  <si>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</si>
  <si>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</si>
  <si>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</si>
  <si>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</si>
  <si>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</si>
  <si>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</si>
  <si>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</si>
  <si>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</si>
  <si>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</si>
  <si>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</si>
  <si>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</si>
  <si>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</si>
  <si>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</si>
  <si>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</si>
  <si>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</si>
  <si>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</si>
  <si>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</si>
  <si>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</si>
  <si>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</si>
  <si>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</si>
  <si>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</si>
  <si>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</si>
  <si>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</si>
  <si>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</si>
  <si>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</si>
  <si>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</si>
  <si>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</si>
  <si>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</si>
  <si>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</si>
  <si>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</si>
  <si>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</si>
  <si>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</si>
  <si>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</si>
  <si>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</si>
  <si>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</si>
  <si>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</si>
  <si>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</si>
  <si>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</si>
  <si>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</si>
  <si>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</si>
  <si>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</si>
  <si>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</si>
  <si>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</si>
  <si>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</si>
  <si>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</si>
  <si>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</si>
  <si>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</si>
  <si>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</si>
  <si>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</si>
  <si>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</si>
  <si>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</si>
  <si>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</si>
  <si>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</si>
  <si>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</si>
  <si>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</si>
  <si>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</si>
  <si>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</si>
  <si>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</si>
  <si>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</si>
  <si>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</si>
  <si>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</si>
  <si>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</si>
  <si>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</si>
  <si>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</si>
  <si>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</si>
  <si>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</si>
  <si>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</si>
  <si>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</si>
  <si>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</si>
  <si>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</si>
  <si>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</si>
  <si>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</si>
  <si>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</si>
  <si>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</si>
  <si>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</si>
  <si>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</si>
  <si>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</si>
  <si>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</si>
  <si>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</si>
  <si>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</si>
  <si>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</si>
  <si>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</si>
  <si>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</si>
  <si>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</si>
  <si>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</si>
  <si>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</si>
  <si>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</si>
  <si>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</si>
  <si>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</si>
  <si>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</si>
  <si>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</si>
  <si>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</si>
  <si>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</si>
  <si>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</si>
  <si>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</si>
  <si>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</si>
  <si>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</si>
  <si>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</si>
  <si>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</si>
  <si>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</si>
  <si>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</si>
  <si>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</si>
  <si>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</si>
  <si>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</si>
  <si>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</si>
  <si>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</si>
  <si>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</si>
  <si>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</si>
  <si>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</si>
  <si>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</si>
  <si>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</si>
  <si>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</si>
  <si>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</si>
  <si>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</si>
  <si>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</si>
  <si>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</si>
  <si>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</si>
  <si>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</si>
  <si>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</si>
  <si>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</si>
  <si>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</si>
  <si>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</si>
  <si>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</si>
  <si>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</si>
  <si>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</si>
  <si>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</si>
  <si>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</si>
  <si>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</si>
  <si>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</si>
  <si>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</si>
  <si>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</si>
  <si>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</si>
  <si>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</si>
  <si>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</si>
  <si>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</si>
  <si>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</si>
  <si>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</si>
  <si>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</si>
  <si>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</si>
  <si>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</si>
  <si>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</si>
  <si>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</si>
  <si>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</si>
  <si>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</si>
  <si>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</si>
  <si>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</si>
  <si>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</si>
  <si>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</si>
  <si>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</si>
  <si>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</si>
  <si>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</si>
  <si>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</si>
  <si>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</si>
  <si>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</si>
  <si>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</si>
  <si>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</si>
  <si>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</si>
  <si>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</si>
  <si>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</si>
  <si>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</si>
  <si>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</si>
  <si>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</si>
  <si>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</si>
  <si>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</si>
  <si>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</si>
  <si>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</si>
  <si>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</si>
  <si>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</si>
  <si>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</si>
  <si>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</si>
  <si>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</si>
  <si>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</si>
  <si>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</si>
  <si>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</si>
  <si>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</si>
  <si>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</si>
  <si>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</si>
  <si>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</si>
  <si>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</si>
  <si>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</si>
  <si>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</si>
  <si>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</si>
  <si>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</si>
  <si>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</si>
  <si>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</si>
  <si>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</si>
  <si>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</si>
  <si>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</si>
  <si>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</si>
  <si>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</si>
  <si>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</si>
  <si>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</si>
  <si>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</si>
  <si>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</si>
  <si>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</si>
  <si>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</si>
  <si>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</si>
  <si>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</si>
  <si>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</si>
  <si>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</si>
  <si>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</si>
  <si>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</si>
  <si>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</si>
  <si>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</si>
  <si>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</si>
  <si>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</si>
  <si>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</si>
  <si>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</si>
  <si>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</si>
  <si>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</si>
  <si>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</si>
  <si>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</si>
  <si>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</si>
  <si>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</si>
  <si>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</si>
  <si>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</si>
  <si>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</si>
  <si>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</si>
  <si>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</si>
  <si>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</si>
  <si>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</si>
  <si>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</si>
  <si>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</si>
  <si>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</si>
  <si>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</si>
  <si>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</si>
  <si>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</si>
  <si>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</si>
  <si>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</si>
  <si>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</si>
  <si>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</si>
  <si>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</si>
  <si>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</si>
  <si>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</si>
  <si>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</si>
  <si>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</si>
  <si>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</si>
  <si>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</si>
  <si>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</si>
  <si>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</si>
  <si>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</si>
  <si>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</si>
  <si>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</si>
  <si>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</si>
  <si>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</si>
  <si>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</si>
  <si>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</si>
  <si>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</si>
  <si>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</si>
  <si>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</si>
  <si>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</si>
  <si>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</si>
  <si>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</si>
  <si>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</si>
  <si>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</si>
  <si>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</si>
  <si>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</si>
  <si>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</si>
  <si>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</si>
  <si>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</si>
  <si>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</si>
  <si>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</si>
  <si>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</si>
  <si>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</si>
  <si>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</si>
  <si>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</si>
  <si>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</si>
  <si>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</si>
  <si>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</si>
  <si>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</si>
  <si>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</si>
  <si>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</si>
  <si>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</si>
  <si>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</si>
  <si>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</si>
  <si>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</si>
  <si>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</si>
  <si>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</si>
  <si>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</si>
  <si>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</si>
  <si>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</si>
  <si>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</si>
  <si>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</si>
  <si>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</si>
  <si>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</si>
  <si>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</si>
  <si>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</si>
  <si>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</si>
  <si>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</si>
  <si>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</si>
  <si>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</si>
  <si>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</si>
  <si>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</si>
  <si>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</si>
  <si>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</si>
  <si>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</si>
  <si>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</si>
  <si>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</si>
  <si>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</si>
  <si>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</si>
  <si>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</si>
  <si>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</si>
  <si>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</si>
  <si>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</si>
  <si>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</si>
  <si>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</si>
  <si>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</si>
  <si>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</si>
  <si>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</si>
  <si>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</si>
  <si>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</si>
  <si>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</si>
  <si>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</si>
  <si>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</si>
  <si>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</si>
  <si>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</si>
  <si>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</si>
  <si>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</si>
  <si>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</si>
  <si>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</si>
  <si>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</si>
  <si>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</si>
  <si>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</si>
  <si>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</si>
  <si>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</si>
  <si>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</si>
  <si>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</si>
  <si>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</si>
  <si>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</si>
  <si>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</si>
  <si>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</si>
  <si>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</si>
  <si>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</si>
  <si>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</si>
  <si>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</si>
  <si>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</si>
  <si>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</si>
  <si>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</si>
  <si>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</si>
  <si>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</si>
  <si>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</si>
  <si>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</si>
  <si>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</si>
  <si>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</si>
  <si>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</si>
  <si>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</si>
  <si>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</si>
  <si>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</si>
  <si>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</si>
  <si>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</si>
  <si>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</si>
  <si>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</si>
  <si>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</si>
  <si>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</si>
  <si>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</si>
  <si>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</si>
  <si>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</si>
  <si>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</si>
  <si>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</si>
  <si>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</si>
  <si>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</si>
  <si>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</si>
  <si>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</si>
  <si>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</si>
  <si>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</si>
  <si>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</si>
  <si>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</si>
  <si>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</si>
  <si>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</si>
  <si>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</si>
  <si>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</si>
  <si>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</si>
  <si>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</si>
  <si>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</si>
  <si>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</si>
  <si>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</si>
  <si>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</si>
  <si>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</si>
  <si>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</si>
  <si>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</si>
  <si>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</si>
  <si>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</si>
  <si>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</si>
  <si>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</si>
  <si>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</si>
  <si>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</si>
  <si>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</si>
  <si>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</si>
  <si>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</si>
  <si>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</si>
  <si>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</si>
  <si>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</si>
  <si>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</si>
  <si>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</si>
  <si>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</si>
  <si>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</si>
  <si>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</si>
  <si>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</si>
  <si>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</si>
  <si>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</si>
  <si>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</si>
  <si>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</si>
  <si>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</si>
  <si>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</si>
  <si>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</si>
  <si>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</si>
  <si>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</si>
  <si>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</si>
  <si>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</si>
  <si>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</si>
  <si>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</si>
  <si>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</si>
  <si>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</si>
  <si>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</si>
  <si>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</si>
  <si>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</si>
  <si>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</si>
  <si>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</si>
  <si>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</si>
  <si>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</si>
  <si>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</si>
  <si>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</si>
  <si>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</si>
  <si>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</si>
  <si>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</si>
  <si>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</si>
  <si>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</si>
  <si>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</si>
  <si>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</si>
  <si>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</si>
  <si>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</si>
  <si>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</si>
  <si>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</si>
  <si>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</si>
  <si>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</si>
  <si>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</si>
  <si>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</si>
  <si>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</si>
  <si>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</si>
  <si>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</si>
  <si>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</si>
  <si>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</si>
  <si>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</si>
  <si>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</si>
  <si>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</si>
  <si>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</si>
  <si>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</si>
  <si>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</si>
  <si>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</si>
  <si>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</si>
  <si>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</si>
  <si>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</si>
  <si>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</si>
  <si>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</si>
  <si>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</si>
  <si>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</si>
  <si>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</si>
  <si>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</si>
  <si>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</si>
  <si>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</si>
  <si>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</si>
  <si>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</si>
  <si>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</si>
  <si>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</si>
  <si>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</si>
  <si>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</si>
  <si>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</si>
  <si>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</si>
  <si>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</si>
  <si>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</si>
  <si>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</si>
  <si>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</si>
  <si>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</si>
  <si>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</si>
  <si>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</si>
  <si>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</si>
  <si>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</si>
  <si>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</si>
  <si>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</si>
  <si>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</si>
  <si>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</si>
  <si>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</si>
  <si>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</si>
  <si>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</si>
  <si>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</si>
  <si>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</si>
  <si>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</si>
  <si>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</si>
  <si>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</si>
  <si>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</si>
  <si>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</si>
  <si>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</si>
  <si>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</si>
  <si>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</si>
  <si>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</si>
  <si>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</si>
  <si>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</si>
  <si>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</si>
  <si>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</si>
  <si>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</si>
  <si>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</si>
  <si>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</si>
  <si>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</si>
  <si>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</si>
  <si>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</si>
  <si>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</si>
  <si>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</si>
  <si>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</si>
  <si>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</si>
  <si>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</si>
  <si>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</si>
  <si>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</si>
  <si>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</si>
  <si>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</si>
  <si>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</si>
  <si>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</si>
  <si>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</si>
  <si>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</si>
  <si>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</si>
  <si>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</si>
  <si>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</si>
  <si>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</si>
  <si>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</si>
  <si>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</si>
  <si>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</si>
  <si>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</si>
  <si>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</si>
  <si>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</si>
  <si>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</si>
  <si>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</si>
  <si>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</si>
  <si>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</si>
  <si>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</si>
  <si>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</si>
  <si>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</si>
  <si>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</si>
  <si>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</si>
  <si>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</si>
  <si>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</si>
  <si>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</si>
  <si>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</si>
  <si>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</si>
  <si>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</si>
  <si>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</si>
  <si>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</si>
  <si>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</si>
  <si>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</si>
  <si>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</si>
  <si>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</si>
  <si>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</si>
  <si>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</si>
  <si>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</si>
  <si>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</si>
  <si>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</si>
  <si>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</si>
  <si>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</si>
  <si>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</si>
  <si>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</si>
  <si>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</si>
  <si>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</si>
  <si>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</si>
  <si>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</si>
  <si>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</si>
  <si>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</si>
  <si>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</si>
  <si>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</si>
  <si>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</si>
  <si>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</si>
  <si>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</si>
  <si>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</si>
  <si>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</si>
  <si>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</si>
  <si>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</si>
  <si>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</si>
  <si>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</si>
  <si>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</si>
  <si>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</si>
  <si>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</si>
  <si>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</si>
  <si>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</si>
  <si>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</si>
  <si>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</si>
  <si>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</si>
  <si>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</si>
  <si>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</si>
  <si>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</si>
  <si>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</si>
  <si>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</si>
  <si>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</si>
  <si>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</si>
  <si>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</si>
  <si>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</si>
  <si>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</si>
  <si>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</si>
  <si>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</si>
  <si>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</si>
  <si>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</si>
  <si>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</si>
  <si>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</si>
  <si>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</si>
  <si>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</si>
  <si>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</si>
  <si>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</si>
  <si>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</si>
  <si>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</si>
  <si>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</si>
  <si>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</si>
  <si>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</si>
  <si>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</si>
  <si>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</si>
  <si>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</si>
  <si>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</si>
  <si>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</si>
  <si>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</si>
  <si>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</si>
  <si>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</si>
  <si>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</si>
  <si>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</si>
  <si>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</si>
  <si>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</si>
  <si>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</si>
  <si>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</si>
  <si>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</si>
  <si>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</si>
  <si>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</si>
  <si>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</si>
  <si>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</si>
  <si>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</si>
  <si>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</si>
  <si>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</si>
  <si>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</si>
  <si>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</si>
  <si>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</si>
  <si>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</si>
  <si>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</si>
  <si>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</si>
  <si>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</si>
  <si>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</si>
  <si>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</si>
  <si>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</si>
  <si>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</si>
  <si>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</si>
  <si>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</si>
  <si>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</si>
  <si>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</si>
  <si>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</si>
  <si>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</si>
  <si>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</si>
  <si>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</si>
  <si>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</si>
  <si>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</si>
  <si>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</si>
  <si>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</si>
  <si>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</si>
  <si>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</si>
  <si>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</si>
  <si>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</si>
  <si>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</si>
  <si>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</si>
  <si>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</si>
  <si>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</si>
  <si>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</si>
  <si>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</si>
  <si>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</si>
  <si>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</si>
  <si>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</si>
  <si>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</si>
  <si>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</si>
  <si>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</si>
  <si>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</si>
  <si>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</si>
  <si>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</si>
  <si>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</si>
  <si>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</si>
  <si>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</si>
  <si>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</si>
  <si>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</si>
  <si>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</si>
  <si>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</si>
  <si>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</si>
  <si>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</si>
  <si>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</si>
  <si>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</si>
  <si>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</si>
  <si>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</si>
  <si>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</si>
  <si>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</si>
  <si>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</si>
  <si>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</si>
  <si>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</si>
  <si>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</si>
  <si>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</si>
  <si>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</si>
  <si>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</si>
  <si>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</si>
  <si>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</si>
  <si>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</si>
  <si>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</si>
  <si>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</si>
  <si>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</si>
  <si>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</si>
  <si>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</si>
  <si>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</si>
  <si>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</si>
  <si>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</si>
  <si>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</si>
  <si>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</si>
  <si>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</si>
  <si>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</si>
  <si>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</si>
  <si>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</si>
  <si>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</si>
  <si>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</si>
  <si>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</si>
  <si>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</si>
  <si>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</si>
  <si>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</si>
  <si>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</si>
  <si>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</si>
  <si>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</si>
  <si>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</si>
  <si>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</si>
  <si>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</si>
  <si>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</si>
  <si>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</si>
  <si>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</si>
  <si>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</si>
  <si>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</si>
  <si>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</si>
  <si>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</si>
  <si>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</si>
  <si>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</si>
  <si>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</si>
  <si>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</si>
  <si>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</si>
  <si>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</si>
  <si>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</si>
  <si>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</si>
  <si>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</si>
  <si>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</si>
  <si>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</si>
  <si>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</si>
  <si>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</si>
  <si>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</si>
  <si>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</si>
  <si>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</si>
  <si>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</si>
  <si>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</si>
  <si>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</si>
  <si>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</si>
  <si>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</si>
  <si>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</si>
  <si>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</si>
  <si>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</si>
  <si>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</si>
  <si>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</si>
  <si>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</si>
  <si>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</si>
  <si>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</si>
  <si>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</si>
  <si>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</si>
  <si>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</si>
  <si>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</si>
  <si>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</si>
  <si>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</si>
  <si>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</si>
  <si>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</si>
  <si>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</si>
  <si>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</si>
  <si>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</si>
  <si>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</si>
  <si>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</si>
  <si>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</si>
  <si>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</si>
  <si>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</si>
  <si>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</si>
  <si>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</si>
  <si>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</si>
  <si>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</si>
  <si>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</si>
  <si>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</si>
  <si>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</si>
  <si>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</si>
  <si>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</si>
  <si>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</si>
  <si>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</si>
  <si>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</si>
  <si>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</si>
  <si>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</si>
  <si>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</si>
  <si>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</si>
  <si>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</si>
  <si>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</si>
  <si>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</si>
  <si>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</si>
  <si>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</si>
  <si>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</si>
  <si>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</si>
  <si>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</si>
  <si>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</si>
  <si>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</si>
  <si>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</si>
  <si>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</si>
  <si>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</si>
  <si>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</si>
  <si>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</si>
  <si>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</si>
  <si>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</si>
  <si>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</si>
  <si>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</si>
  <si>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</si>
  <si>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</si>
  <si>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</si>
  <si>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</si>
  <si>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</si>
  <si>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</si>
  <si>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</si>
  <si>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</si>
  <si>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</si>
  <si>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</si>
  <si>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</si>
  <si>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</si>
  <si>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</si>
  <si>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</si>
  <si>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</si>
  <si>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</si>
  <si>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</si>
  <si>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</si>
  <si>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</si>
  <si>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</si>
  <si>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</si>
  <si>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</si>
  <si>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</si>
  <si>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</si>
  <si>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</si>
  <si>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</si>
  <si>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</si>
  <si>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</si>
  <si>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</si>
  <si>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</si>
  <si>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</si>
  <si>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</si>
  <si>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</si>
  <si>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</si>
  <si>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</si>
  <si>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</si>
  <si>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</si>
  <si>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</si>
  <si>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</si>
  <si>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</si>
  <si>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</si>
  <si>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</si>
  <si>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</si>
  <si>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</si>
  <si>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</si>
  <si>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</si>
  <si>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</si>
  <si>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</si>
  <si>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</si>
  <si>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</si>
  <si>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</si>
  <si>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</si>
  <si>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</si>
  <si>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</si>
  <si>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</si>
  <si>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</si>
  <si>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</si>
  <si>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</si>
  <si>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</si>
  <si>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</si>
  <si>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</si>
  <si>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</si>
  <si>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</si>
  <si>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</si>
  <si>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</si>
  <si>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</si>
  <si>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</si>
  <si>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</si>
  <si>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</si>
  <si>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</si>
  <si>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</si>
  <si>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</si>
  <si>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</si>
  <si>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PCM-20251025-00000952</t>
  </si>
  <si>
    <t>ETA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</si>
  <si>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</si>
  <si>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</si>
  <si>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</si>
  <si>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</si>
  <si>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</si>
  <si>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</si>
  <si>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</si>
  <si>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</si>
  <si>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</si>
  <si>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</si>
  <si>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</si>
  <si>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</si>
  <si>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</si>
  <si>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</si>
  <si>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</si>
  <si>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</si>
  <si>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</si>
  <si>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</si>
  <si>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</si>
  <si>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</si>
  <si>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</si>
  <si>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</si>
  <si>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</si>
  <si>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</si>
  <si>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</si>
  <si>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</si>
  <si>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</si>
  <si>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</si>
  <si>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</si>
  <si>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</si>
  <si>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</si>
  <si>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</si>
  <si>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</si>
  <si>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</si>
  <si>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</si>
  <si>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</si>
  <si>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</si>
  <si>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</si>
  <si>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</si>
  <si>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</si>
  <si>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</si>
  <si>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</si>
  <si>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</si>
  <si>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</si>
  <si>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</si>
  <si>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</si>
  <si>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</si>
  <si>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</si>
  <si>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</si>
  <si>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</si>
  <si>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</si>
  <si>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</si>
  <si>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</si>
  <si>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</si>
  <si>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</si>
  <si>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</si>
  <si>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</si>
  <si>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</si>
  <si>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</si>
  <si>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</si>
  <si>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</si>
  <si>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</si>
  <si>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</si>
  <si>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</si>
  <si>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</si>
  <si>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</si>
  <si>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</si>
  <si>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</si>
  <si>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</si>
  <si>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</si>
  <si>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</si>
  <si>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</si>
  <si>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</si>
  <si>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</si>
  <si>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</si>
  <si>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</si>
  <si>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</si>
  <si>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</si>
  <si>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</si>
  <si>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</si>
  <si>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</si>
  <si>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</si>
  <si>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</si>
  <si>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</si>
  <si>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</si>
  <si>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</si>
  <si>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</si>
  <si>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</si>
  <si>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</si>
  <si>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</si>
  <si>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</si>
  <si>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</si>
  <si>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</si>
  <si>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</si>
  <si>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PCM-20251025-00000832</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</si>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</sst>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5" totalsRowShown="0" headerRowDxfId="48" dataDxfId="47" headerRowBorderDxfId="45" tableBorderDxfId="46" totalsRowBorderDxfId="44">
  <autoFilter ref="A1:L22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292.61456851851835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12.119580092592514</v>
      </c>
      <c r="H3" s="137">
        <v>45943.437442129631</v>
      </c>
      <c r="I3" s="135" t="str">
        <f>IFERROR(VLOOKUP(D3,DB!A:F,6,0),"")</f>
        <v>Generator-SG</v>
      </c>
      <c r="J3" s="135" t="str">
        <f>IFERROR(VLOOKUP(D3,DB!A:G,7,0),"")</f>
        <v>Vandalized</v>
      </c>
      <c r="K3" s="139" t="s">
        <v>39001</v>
      </c>
      <c r="L3" s="140" t="str">
        <f>IFERROR(VLOOKUP(D3,DB!A:I,9,0),"")</f>
        <v>Latis</v>
      </c>
    </row>
    <row r="4" spans="1:15" ht="15" customHeight="1">
      <c r="A4" s="146" t="s">
        <v>39002</v>
      </c>
      <c r="B4" s="147" t="str">
        <f>IFERROR(VLOOKUP(D4,DB!A:K,11,0),"")</f>
        <v>R1</v>
      </c>
      <c r="C4" s="147"/>
      <c r="D4" s="147" t="s">
        <v>21568</v>
      </c>
      <c r="E4" s="136" t="s">
        <v>38998</v>
      </c>
      <c r="F4" s="149">
        <v>45955.556018518517</v>
      </c>
      <c r="G4" s="150">
        <f ca="1">IFERROR(NOW()-F4,"")</f>
        <v>6.975925927690696E-3</v>
      </c>
      <c r="H4" s="149">
        <v>45955.546296296299</v>
      </c>
      <c r="I4" s="147" t="str">
        <f>IFERROR(VLOOKUP(D4,DB!A:F,6,0),"")</f>
        <v>Generator-DG</v>
      </c>
      <c r="J4" s="147" t="str">
        <f>IFERROR(VLOOKUP(D4,DB!A:G,7,0),"")</f>
        <v>Vandalized</v>
      </c>
      <c r="K4" s="151" t="s">
        <v>39003</v>
      </c>
      <c r="L4" s="152" t="str">
        <f>IFERROR(VLOOKUP(D4,DB!A:I,9,0),"")</f>
        <v>Latis</v>
      </c>
    </row>
    <row r="5" spans="1:15" ht="15" customHeight="1">
      <c r="A5" s="134"/>
      <c r="B5" s="135" t="str">
        <f>IFERROR(VLOOKUP(D5,DB!A:K,11,0),"")</f>
        <v/>
      </c>
      <c r="C5" s="135"/>
      <c r="D5" s="135"/>
      <c r="E5" s="136"/>
      <c r="F5" s="137"/>
      <c r="G5" s="138">
        <f ca="1">IFERROR(NOW()-F5,"")</f>
        <v>45955.562994444444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45955.562994444444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45955.562994444444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45955.562994444444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45955.562994444444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45955.562994444444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45955.562994444444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45955.562994444444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45955.562994444444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45955.562994444444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45955.562994444444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45955.562994444444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45955.562994444444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45955.562994444444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45955.562994444444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45955.562994444444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45955.562994444444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45955.562994444444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45955.562994444444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45955.562994444444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45955.562994444444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45955.562994444444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45955.562994444444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45955.562994444444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45955.562994444444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45955.562994444444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45955.562994444444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45955.562994444444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45955.562994444444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45955.562994444444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45955.562994444444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45955.562994444444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45955.562994444444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45955.562994444444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45955.562994444444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45955.562994444444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45955.562994444444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45955.562994444444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45955.562994444444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45955.562994444444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45955.562994444444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45955.562994444444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45955.562994444444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45955.562994444444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45955.562994444444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45955.562994444444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45955.562994444444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45955.562994444444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45955.562994444444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45955.562994444444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45955.562994444444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45955.562994444444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45955.562994444444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45955.562994444444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45955.562994444444</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45955.562994444444</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E12AFEF4-0DE7-41B6-84B5-B62023E8C1BD}"/>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K5" sqref="K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130.56315648148302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11.067218981479527</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45955.562994444444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45955.562994444444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45955.562994444444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45955.562994444444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45955.562994444444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45955.562994444444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45955.562994444444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45955.562994444444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45955.562994444444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t="shared" ref="G14:G77" ca="1" si="0">IFERROR(NOW()-F14,"-")</f>
        <v>45955.562994444444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t="shared" ca="1" si="0"/>
        <v>45955.562994444444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t="shared" ca="1" si="0"/>
        <v>45955.562994444444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t="shared" ca="1" si="0"/>
        <v>45955.562994444444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t="shared" ca="1" si="0"/>
        <v>45955.562994444444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t="shared" ca="1" si="0"/>
        <v>45955.562994444444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t="shared" ca="1" si="0"/>
        <v>45955.562994444444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t="shared" ca="1" si="0"/>
        <v>45955.562994444444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t="shared" ca="1" si="0"/>
        <v>45955.562994444444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t="shared" ca="1" si="0"/>
        <v>45955.562994444444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t="shared" ca="1" si="0"/>
        <v>45955.562994444444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t="shared" ca="1" si="0"/>
        <v>45955.562994444444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t="shared" ca="1" si="0"/>
        <v>45955.562994444444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t="shared" ca="1" si="0"/>
        <v>45955.562994444444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t="shared" ca="1" si="0"/>
        <v>45955.562994444444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t="shared" ca="1" si="0"/>
        <v>45955.562994444444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t="shared" ca="1" si="0"/>
        <v>45955.562994444444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t="shared" ca="1" si="0"/>
        <v>45955.562994444444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t="shared" ca="1" si="0"/>
        <v>45955.562994444444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t="shared" ca="1" si="0"/>
        <v>45955.562994444444</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t="shared" ca="1" si="0"/>
        <v>45955.562994444444</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t="shared" ca="1" si="0"/>
        <v>45955.562994444444</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t="shared" ca="1" si="0"/>
        <v>45955.562994444444</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t="shared" ca="1" si="0"/>
        <v>45955.562994444444</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t="shared" ca="1" si="0"/>
        <v>45955.562994444444</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t="shared" ca="1" si="0"/>
        <v>45955.562994444444</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t="shared" ca="1" si="0"/>
        <v>45955.562994444444</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t="shared" ca="1" si="0"/>
        <v>45955.562994444444</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t="shared" ca="1" si="0"/>
        <v>45955.562994444444</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t="shared" ca="1" si="0"/>
        <v>45955.562994444444</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t="shared" ca="1" si="0"/>
        <v>45955.562994444444</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t="shared" ca="1" si="0"/>
        <v>45955.562994444444</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t="shared" ca="1" si="0"/>
        <v>45955.562994444444</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t="shared" ca="1" si="0"/>
        <v>45955.562994444444</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t="shared" ca="1" si="0"/>
        <v>45955.562994444444</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t="shared" ca="1" si="0"/>
        <v>45955.562994444444</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t="shared" ca="1" si="0"/>
        <v>45955.562994444444</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t="shared" ca="1" si="0"/>
        <v>45955.562994444444</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t="shared" ca="1" si="0"/>
        <v>45955.562994444444</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t="shared" ca="1" si="0"/>
        <v>45955.562994444444</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t="shared" ca="1" si="0"/>
        <v>45955.562994444444</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t="shared" ca="1" si="0"/>
        <v>45955.562994444444</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t="shared" ca="1" si="0"/>
        <v>45955.562994444444</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t="shared" ca="1" si="0"/>
        <v>45955.562994444444</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t="shared" ca="1" si="0"/>
        <v>45955.562994444444</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t="shared" ca="1" si="0"/>
        <v>45955.562994444444</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t="shared" ca="1" si="0"/>
        <v>45955.562994444444</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t="shared" ca="1" si="0"/>
        <v>45955.562994444444</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t="shared" ca="1" si="0"/>
        <v>45955.562994444444</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t="shared" ca="1" si="0"/>
        <v>45955.562994444444</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t="shared" ca="1" si="0"/>
        <v>45955.562994444444</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t="shared" ca="1" si="0"/>
        <v>45955.562994444444</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t="shared" ca="1" si="0"/>
        <v>45955.562994444444</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t="shared" ca="1" si="0"/>
        <v>45955.562994444444</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t="shared" ca="1" si="0"/>
        <v>45955.562994444444</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t="shared" ca="1" si="0"/>
        <v>45955.562994444444</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t="shared" ca="1" si="0"/>
        <v>45955.562994444444</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t="shared" ca="1" si="0"/>
        <v>45955.562994444444</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t="shared" ca="1" si="0"/>
        <v>45955.562994444444</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t="shared" ca="1" si="0"/>
        <v>45955.562994444444</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t="shared" ca="1" si="0"/>
        <v>45955.562994444444</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t="shared" ca="1" si="0"/>
        <v>45955.562994444444</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t="shared" ca="1" si="0"/>
        <v>45955.562994444444</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t="shared" ca="1" si="0"/>
        <v>45955.562994444444</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t="shared" ref="G78:G141" ca="1" si="1">IFERROR(NOW()-F78,"-")</f>
        <v>45955.562994444444</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t="shared" ca="1" si="1"/>
        <v>45955.562994444444</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t="shared" ca="1" si="1"/>
        <v>45955.562994444444</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t="shared" ca="1" si="1"/>
        <v>45955.562994444444</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t="shared" ca="1" si="1"/>
        <v>45955.562994444444</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t="shared" ca="1" si="1"/>
        <v>45955.562994444444</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t="shared" ca="1" si="1"/>
        <v>45955.562994444444</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t="shared" ca="1" si="1"/>
        <v>45955.562994444444</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t="shared" ca="1" si="1"/>
        <v>45955.562994444444</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t="shared" ca="1" si="1"/>
        <v>45955.562994444444</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t="shared" ca="1" si="1"/>
        <v>45955.562994444444</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t="shared" ca="1" si="1"/>
        <v>45955.562994444444</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t="shared" ca="1" si="1"/>
        <v>45955.562994444444</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t="shared" ca="1" si="1"/>
        <v>45955.562994444444</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t="shared" ca="1" si="1"/>
        <v>45955.562994444444</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t="shared" ca="1" si="1"/>
        <v>45955.562994444444</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t="shared" ca="1" si="1"/>
        <v>45955.562994444444</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t="shared" ca="1" si="1"/>
        <v>45955.562994444444</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t="shared" ca="1" si="1"/>
        <v>45955.562994444444</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t="shared" ca="1" si="1"/>
        <v>45955.562994444444</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t="shared" ca="1" si="1"/>
        <v>45955.562994444444</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t="shared" ca="1" si="1"/>
        <v>45955.562994444444</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t="shared" ca="1" si="1"/>
        <v>45955.562994444444</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t="shared" ca="1" si="1"/>
        <v>45955.562994444444</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t="shared" ca="1" si="1"/>
        <v>45955.562994444444</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t="shared" ca="1" si="1"/>
        <v>45955.562994444444</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t="shared" ca="1" si="1"/>
        <v>45955.562994444444</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t="shared" ca="1" si="1"/>
        <v>45955.562994444444</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t="shared" ca="1" si="1"/>
        <v>45955.562994444444</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t="shared" ca="1" si="1"/>
        <v>45955.562994444444</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t="shared" ca="1" si="1"/>
        <v>45955.562994444444</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t="shared" ca="1" si="1"/>
        <v>45955.562994444444</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t="shared" ca="1" si="1"/>
        <v>45955.562994444444</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t="shared" ca="1" si="1"/>
        <v>45955.562994444444</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t="shared" ca="1" si="1"/>
        <v>45955.562994444444</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t="shared" ca="1" si="1"/>
        <v>45955.562994444444</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t="shared" ca="1" si="1"/>
        <v>45955.562994444444</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t="shared" ca="1" si="1"/>
        <v>45955.562994444444</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t="shared" ca="1" si="1"/>
        <v>45955.562994444444</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t="shared" ca="1" si="1"/>
        <v>45955.562994444444</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t="shared" ca="1" si="1"/>
        <v>45955.562994444444</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t="shared" ca="1" si="1"/>
        <v>45955.562994444444</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t="shared" ca="1" si="1"/>
        <v>45955.562994444444</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t="shared" ca="1" si="1"/>
        <v>45955.562994444444</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t="shared" ca="1" si="1"/>
        <v>45955.562994444444</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t="shared" ca="1" si="1"/>
        <v>45955.562994444444</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t="shared" ca="1" si="1"/>
        <v>45955.562994444444</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t="shared" ca="1" si="1"/>
        <v>45955.562994444444</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t="shared" ca="1" si="1"/>
        <v>45955.562994444444</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t="shared" ca="1" si="1"/>
        <v>45955.562994444444</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t="shared" ca="1" si="1"/>
        <v>45955.562994444444</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t="shared" ca="1" si="1"/>
        <v>45955.562994444444</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t="shared" ca="1" si="1"/>
        <v>45955.562994444444</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t="shared" ca="1" si="1"/>
        <v>45955.562994444444</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t="shared" ca="1" si="1"/>
        <v>45955.562994444444</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t="shared" ca="1" si="1"/>
        <v>45955.562994444444</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t="shared" ca="1" si="1"/>
        <v>45955.562994444444</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t="shared" ca="1" si="1"/>
        <v>45955.562994444444</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t="shared" ca="1" si="1"/>
        <v>45955.562994444444</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t="shared" ca="1" si="1"/>
        <v>45955.562994444444</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t="shared" ca="1" si="1"/>
        <v>45955.562994444444</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t="shared" ca="1" si="1"/>
        <v>45955.562994444444</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t="shared" ca="1" si="1"/>
        <v>45955.562994444444</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t="shared" ca="1" si="1"/>
        <v>45955.562994444444</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t="shared" ref="G142:G205" ca="1" si="2">IFERROR(NOW()-F142,"-")</f>
        <v>45955.562994444444</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t="shared" ca="1" si="2"/>
        <v>45955.562994444444</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t="shared" ca="1" si="2"/>
        <v>45955.562994444444</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t="shared" ca="1" si="2"/>
        <v>45955.562994444444</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t="shared" ca="1" si="2"/>
        <v>45955.562994444444</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t="shared" ca="1" si="2"/>
        <v>45955.562994444444</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t="shared" ca="1" si="2"/>
        <v>45955.562994444444</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t="shared" ca="1" si="2"/>
        <v>45955.562994444444</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t="shared" ca="1" si="2"/>
        <v>45955.562994444444</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t="shared" ca="1" si="2"/>
        <v>45955.562994444444</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t="shared" ca="1" si="2"/>
        <v>45955.562994444444</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t="shared" ca="1" si="2"/>
        <v>45955.562994444444</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t="shared" ca="1" si="2"/>
        <v>45955.562994444444</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t="shared" ca="1" si="2"/>
        <v>45955.562994444444</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t="shared" ca="1" si="2"/>
        <v>45955.562994444444</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t="shared" ca="1" si="2"/>
        <v>45955.562994444444</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t="shared" ca="1" si="2"/>
        <v>45955.562994444444</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t="shared" ca="1" si="2"/>
        <v>45955.562994444444</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t="shared" ca="1" si="2"/>
        <v>45955.562994444444</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t="shared" ca="1" si="2"/>
        <v>45955.562994444444</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t="shared" ca="1" si="2"/>
        <v>45955.562994444444</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t="shared" ca="1" si="2"/>
        <v>45955.562994444444</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t="shared" ca="1" si="2"/>
        <v>45955.562994444444</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t="shared" ca="1" si="2"/>
        <v>45955.562994444444</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t="shared" ca="1" si="2"/>
        <v>45955.562994444444</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t="shared" ca="1" si="2"/>
        <v>45955.562994444444</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t="shared" ca="1" si="2"/>
        <v>45955.562994444444</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t="shared" ca="1" si="2"/>
        <v>45955.562994444444</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t="shared" ca="1" si="2"/>
        <v>45955.562994444444</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t="shared" ca="1" si="2"/>
        <v>45955.562994444444</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t="shared" ca="1" si="2"/>
        <v>45955.562994444444</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t="shared" ca="1" si="2"/>
        <v>45955.562994444444</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t="shared" ca="1" si="2"/>
        <v>45955.562994444444</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t="shared" ca="1" si="2"/>
        <v>45955.562994444444</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t="shared" ca="1" si="2"/>
        <v>45955.562994444444</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t="shared" ca="1" si="2"/>
        <v>45955.562994444444</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t="shared" ca="1" si="2"/>
        <v>45955.562994444444</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t="shared" ca="1" si="2"/>
        <v>45955.562994444444</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t="shared" ca="1" si="2"/>
        <v>45955.562994444444</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t="shared" ca="1" si="2"/>
        <v>45955.562994444444</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t="shared" ca="1" si="2"/>
        <v>45955.562994444444</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t="shared" ca="1" si="2"/>
        <v>45955.562994444444</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t="shared" ca="1" si="2"/>
        <v>45955.562994444444</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t="shared" ca="1" si="2"/>
        <v>45955.562994444444</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t="shared" ca="1" si="2"/>
        <v>45955.562994444444</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t="shared" ca="1" si="2"/>
        <v>45955.562994444444</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t="shared" ca="1" si="2"/>
        <v>45955.562994444444</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t="shared" ca="1" si="2"/>
        <v>45955.562994444444</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t="shared" ca="1" si="2"/>
        <v>45955.562994444444</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t="shared" ca="1" si="2"/>
        <v>45955.562994444444</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t="shared" ca="1" si="2"/>
        <v>45955.562994444444</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t="shared" ca="1" si="2"/>
        <v>45955.562994444444</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t="shared" ca="1" si="2"/>
        <v>45955.562994444444</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t="shared" ca="1" si="2"/>
        <v>45955.562994444444</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t="shared" ca="1" si="2"/>
        <v>45955.562994444444</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t="shared" ca="1" si="2"/>
        <v>45955.562994444444</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t="shared" ca="1" si="2"/>
        <v>45955.562994444444</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t="shared" ca="1" si="2"/>
        <v>45955.562994444444</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t="shared" ca="1" si="2"/>
        <v>45955.562994444444</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t="shared" ca="1" si="2"/>
        <v>45955.562994444444</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t="shared" ca="1" si="2"/>
        <v>45955.562994444444</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t="shared" ca="1" si="2"/>
        <v>45955.562994444444</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t="shared" ca="1" si="2"/>
        <v>45955.562994444444</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t="shared" ca="1" si="2"/>
        <v>45955.562994444444</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t="shared" ref="G206:G227" ca="1" si="3">IFERROR(NOW()-F206,"-")</f>
        <v>45955.562994444444</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t="shared" ca="1" si="3"/>
        <v>45955.562994444444</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t="shared" ca="1" si="3"/>
        <v>45955.562994444444</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t="shared" ca="1" si="3"/>
        <v>45955.562994444444</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t="shared" ca="1" si="3"/>
        <v>45955.562994444444</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t="shared" ca="1" si="3"/>
        <v>45955.562994444444</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t="shared" ca="1" si="3"/>
        <v>45955.562994444444</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t="shared" ca="1" si="3"/>
        <v>45955.562994444444</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t="shared" ca="1" si="3"/>
        <v>45955.562994444444</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t="shared" ca="1" si="3"/>
        <v>45955.562994444444</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t="shared" ca="1" si="3"/>
        <v>45955.562994444444</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t="shared" ca="1" si="3"/>
        <v>45955.562994444444</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t="shared" ca="1" si="3"/>
        <v>45955.562994444444</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t="shared" ca="1" si="3"/>
        <v>45955.562994444444</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t="shared" ca="1" si="3"/>
        <v>45955.562994444444</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t="shared" ca="1" si="3"/>
        <v>45955.562994444444</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t="shared" ca="1" si="3"/>
        <v>45955.562994444444</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t="shared" ca="1" si="3"/>
        <v>45955.562994444444</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t="shared" ca="1" si="3"/>
        <v>45955.562994444444</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t="shared" ca="1" si="3"/>
        <v>45955.562994444444</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t="shared" ca="1" si="3"/>
        <v>45955.562994444444</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t="shared" ca="1" si="3"/>
        <v>45955.562994444444</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39088</v>
      </c>
      <c r="B2" s="63" t="str">
        <f>IFERROR(VLOOKUP(D2,DB!A:K,11,0),"")</f>
        <v>R3</v>
      </c>
      <c r="C2" s="18">
        <v>1</v>
      </c>
      <c r="D2" s="63" t="s">
        <v>10077</v>
      </c>
      <c r="E2" s="18" t="s">
        <v>39089</v>
      </c>
      <c r="F2" s="22">
        <v>45955.552071759259</v>
      </c>
      <c r="G2" s="21">
        <f t="shared" ref="G2:G17" ca="1" si="0">IFERROR(NOW()-F2,"-")</f>
        <v>1.0922685185505543E-2</v>
      </c>
      <c r="H2" s="22">
        <v>45955.537592592591</v>
      </c>
      <c r="I2" s="19" t="str">
        <f>IFERROR(VLOOKUP(D2,DB!A:F,6,0),"")</f>
        <v>SCECO</v>
      </c>
      <c r="J2" s="18" t="str">
        <f>IFERROR(VLOOKUP(D2,DB!A:G,7,0),"")</f>
        <v>Good</v>
      </c>
      <c r="K2" s="46" t="s">
        <v>39090</v>
      </c>
      <c r="L2" s="23" t="str">
        <f>IFERROR(VLOOKUP(D2,DB!A:I,9,0),"")</f>
        <v>Latis</v>
      </c>
    </row>
    <row r="3" spans="1:13" ht="15" customHeight="1">
      <c r="A3" s="19"/>
      <c r="B3" s="63" t="str">
        <f>IFERROR(VLOOKUP(D3,DB!A:K,11,0),"")</f>
        <v/>
      </c>
      <c r="C3" s="18"/>
      <c r="D3" s="63"/>
      <c r="E3" s="18"/>
      <c r="F3" s="20"/>
      <c r="G3" s="21">
        <f t="shared" ca="1" si="0"/>
        <v>45955.562994444444</v>
      </c>
      <c r="H3" s="22"/>
      <c r="I3" s="19" t="s">
        <v>39091</v>
      </c>
      <c r="J3" s="18" t="str">
        <f>IFERROR(VLOOKUP(D3,DB!A:G,7,0),"")</f>
        <v/>
      </c>
      <c r="K3" s="46"/>
      <c r="L3" s="23" t="str">
        <f>IFERROR(VLOOKUP(D3,DB!A:I,9,0),"")</f>
        <v/>
      </c>
    </row>
    <row r="4" spans="1:13" ht="15" customHeight="1">
      <c r="A4" s="19"/>
      <c r="B4" s="63" t="str">
        <f>IFERROR(VLOOKUP(D4,DB!A:K,11,0),"")</f>
        <v/>
      </c>
      <c r="C4" s="18"/>
      <c r="D4" s="18"/>
      <c r="E4" s="18"/>
      <c r="F4" s="20"/>
      <c r="G4" s="21">
        <f t="shared" ca="1" si="0"/>
        <v>45955.562994444444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45955.562994444444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45955.562994444444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45955.562994444444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45955.562994444444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45955.562994444444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45955.562994444444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45955.562994444444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45955.562994444444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45955.562994444444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45955.562994444444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45955.562994444444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45955.562994444444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45955.562994444444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45955.562994444444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45955.562994444444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45955.562994444444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45955.562994444444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45955.562994444444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45955.562994444444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45955.562994444444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45955.562994444444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45955.562994444444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45955.562994444444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45955.562994444444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45955.562994444444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45955.562994444444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45955.562994444444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45955.562994444444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45955.562994444444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45955.562994444444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45955.562994444444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45955.562994444444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45955.562994444444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45955.562994444444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45955.562994444444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45955.562994444444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45955.562994444444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45955.562994444444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45955.562994444444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45955.562994444444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45955.562994444444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45955.562994444444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45955.562994444444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45955.562994444444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45955.562994444444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45955.562994444444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45955.562994444444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45955.562994444444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45955.562994444444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45955.562994444444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45955.562994444444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45955.562994444444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45955.562994444444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45955.562994444444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45955.562994444444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45955.562994444444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45955.562994444444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45955.562994444444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45955.562994444444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45955.562994444444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45955.562994444444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45955.562994444444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45955.562994444444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45955.562994444444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45955.562994444444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45955.562994444444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45955.562994444444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45955.562994444444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45955.562994444444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45955.562994444444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45955.562994444444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45955.562994444444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45955.562994444444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45955.562994444444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45955.562994444444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45955.562994444444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45955.562994444444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45955.562994444444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45955.562994444444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45955.562994444444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45955.562994444444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45955.562994444444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45955.562994444444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45955.562994444444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45955.562994444444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45955.562994444444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45955.562994444444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45955.562994444444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45955.562994444444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45955.562994444444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45955.562994444444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45955.562994444444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45955.562994444444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45955.562994444444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45955.562994444444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45955.562994444444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45955.562994444444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45955.562994444444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45955.562994444444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45955.562994444444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45955.562994444444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45955.562994444444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45955.562994444444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45955.562994444444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45955.562994444444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45955.562994444444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45955.562994444444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45955.562994444444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45955.562994444444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45955.562994444444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45955.562994444444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45955.562994444444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45955.562994444444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45955.562994444444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45955.562994444444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45955.562994444444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45955.562994444444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45955.562994444444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45955.562994444444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45955.562994444444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45955.562994444444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45955.562994444444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45955.562994444444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45955.562994444444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45955.562994444444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45955.562994444444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45955.562994444444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45955.562994444444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45955.562994444444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45955.562994444444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45955.562994444444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45955.562994444444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45955.562994444444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45955.562994444444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45955.562994444444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45955.562994444444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45955.562994444444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45955.562994444444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45955.562994444444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45955.562994444444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45955.562994444444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45955.562994444444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45955.562994444444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45955.562994444444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45955.562994444444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45955.562994444444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45955.562994444444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45955.562994444444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45955.562994444444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45955.562994444444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45955.562994444444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45955.562994444444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45955.562994444444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45955.562994444444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45955.562994444444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45955.562994444444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45955.562994444444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45955.562994444444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45955.562994444444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45955.562994444444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45955.562994444444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45955.562994444444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45955.562994444444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45955.562994444444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45955.562994444444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45955.562994444444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45955.562994444444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45955.562994444444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45955.562994444444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45955.562994444444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45955.562994444444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45955.562994444444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45955.562994444444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45955.562994444444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45955.562994444444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45955.562994444444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45955.562994444444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45955.562994444444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45955.562994444444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45955.562994444444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45955.562994444444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45955.562994444444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45955.562994444444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45955.562994444444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45955.562994444444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45955.562994444444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45955.562994444444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45955.562994444444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45955.562994444444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45955.562994444444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45955.562994444444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45955.562994444444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45955.562994444444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45955.562994444444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45955.562994444444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45955.562994444444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45955.562994444444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45955.562994444444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45955.562994444444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45955.562994444444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45955.562994444444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45955.562994444444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45955.562994444444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45955.562994444444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45955.562994444444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45955.562994444444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45955.562994444444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45955.562994444444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45955.562994444444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45955.562994444444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45955.562994444444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45955.562994444444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45955.562994444444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45955.562994444444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45955.562994444444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45955.562994444444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45955.562994444444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45955.562994444444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45955.562994444444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45955.562994444444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45955.562994444444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45955.562994444444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45955.562994444444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45955.562994444444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45955.562994444444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45955.562994444444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45955.562994444444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45955.562994444444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45955.562994444444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45955.562994444444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45955.562994444444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45955.562994444444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45955.562994444444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45955.562994444444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45955.562994444444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45955.562994444444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45955.562994444444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45955.562994444444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45955.562994444444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45955.562994444444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45955.562994444444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45955.562994444444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45955.562994444444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45955.562994444444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45955.562994444444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45955.562994444444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45955.562994444444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45955.562994444444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45955.562994444444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45955.562994444444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45955.562994444444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45955.562994444444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45955.562994444444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45955.562994444444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45955.562994444444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45955.562994444444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45955.562994444444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45955.562994444444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45955.562994444444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45955.562994444444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45955.562994444444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45955.562994444444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45955.562994444444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45955.562994444444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45955.562994444444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45955.562994444444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45955.562994444444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45955.562994444444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45955.562994444444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45955.562994444444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45955.562994444444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45955.562994444444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45955.562994444444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45955.562994444444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45955.562994444444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45955.562994444444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45955.562994444444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45955.562994444444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45955.562994444444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45955.562994444444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45955.562994444444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45955.562994444444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45955.562994444444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45955.562994444444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45955.562994444444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45955.562994444444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45955.562994444444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45955.562994444444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45955.562994444444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45955.562994444444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45955.562994444444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45955.562994444444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45955.562994444444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45955.562994444444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45955.562994444444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45955.562994444444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45955.562994444444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45955.562994444444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45955.562994444444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45955.562994444444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45955.562994444444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45955.562994444444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45955.562994444444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45955.562994444444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45955.562994444444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45955.562994444444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45955.562994444444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45955.562994444444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45955.562994444444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45955.562994444444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45955.562994444444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45955.562994444444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45955.562994444444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45955.562994444444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45955.562994444444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45955.562994444444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45955.562994444444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45955.562994444444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45955.562994444444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45955.562994444444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45955.562994444444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45955.562994444444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45955.562994444444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45955.562994444444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45955.562994444444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45955.562994444444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45955.562994444444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45955.562994444444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45955.562994444444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45955.562994444444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45955.562994444444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45955.562994444444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45955.562994444444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45955.562994444444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45955.562994444444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45955.562994444444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45955.562994444444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45955.562994444444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45955.562994444444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45955.562994444444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45955.562994444444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45955.562994444444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45955.562994444444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45955.562994444444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45955.562994444444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45955.562994444444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45955.562994444444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45955.562994444444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45955.562994444444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45955.562994444444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45955.562994444444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45955.562994444444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45955.562994444444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45955.562994444444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45955.562994444444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45955.562994444444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45955.562994444444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45955.562994444444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45955.562994444444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45955.562994444444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45955.562994444444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45955.562994444444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45955.562994444444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45955.562994444444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45955.562994444444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45955.562994444444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45955.562994444444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45955.562994444444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45955.562994444444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45955.562994444444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45955.562994444444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45955.562994444444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45955.562994444444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45955.562994444444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45955.562994444444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45955.562994444444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45955.562994444444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45955.562994444444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45955.562994444444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45955.562994444444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45955.562994444444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45955.562994444444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45955.562994444444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45955.562994444444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45955.562994444444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45955.562994444444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45955.562994444444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45955.562994444444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45955.562994444444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45955.562994444444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45955.562994444444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45955.562994444444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45955.562994444444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45955.562994444444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45955.562994444444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45955.562994444444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45955.562994444444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45955.562994444444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45955.562994444444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45955.562994444444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45955.562994444444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45955.562994444444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45955.562994444444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45955.562994444444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45955.562994444444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45955.562994444444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45955.562994444444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45955.562994444444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45955.562994444444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45955.562994444444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45955.562994444444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45955.562994444444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45955.562994444444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45955.562994444444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45955.562994444444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45955.562994444444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45955.562994444444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45955.562994444444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45955.562994444444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45955.562994444444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45955.562994444444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45955.562994444444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45955.562994444444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45955.562994444444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45955.562994444444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45955.562994444444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45955.562994444444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45955.562994444444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45955.562994444444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45955.562994444444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45955.562994444444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45955.562994444444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45955.562994444444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45955.562994444444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45955.562994444444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45955.562994444444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45955.562994444444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45955.562994444444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45955.562994444444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45955.562994444444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45955.562994444444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45955.562994444444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45955.562994444444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45955.562994444444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45955.562994444444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45955.562994444444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45955.562994444444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45955.562994444444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45955.562994444444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45955.562994444444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45955.562994444444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45955.562994444444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45955.562994444444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45955.562994444444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45955.562994444444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45955.562994444444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45955.562994444444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45955.562994444444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45955.562994444444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45955.562994444444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45955.562994444444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45955.562994444444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45955.562994444444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45955.562994444444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45955.562994444444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45955.562994444444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45955.562994444444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45955.562994444444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45955.562994444444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45955.562994444444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45955.562994444444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45955.562994444444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45955.562994444444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45955.562994444444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45955.562994444444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45955.562994444444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45955.562994444444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45955.562994444444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45955.562994444444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45955.562994444444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45955.562994444444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45955.562994444444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45955.562994444444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45955.562994444444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45955.562994444444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45955.562994444444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45955.562994444444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45955.562994444444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45955.562994444444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45955.562994444444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45955.562994444444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45955.562994444444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45955.562994444444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45955.562994444444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45955.562994444444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45955.562994444444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45955.562994444444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45955.562994444444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45955.562994444444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45955.562994444444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45955.562994444444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45955.562994444444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45955.562994444444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45955.562994444444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45955.562994444444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45955.562994444444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45955.562994444444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45955.562994444444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45955.562994444444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45955.562994444444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45955.562994444444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45955.562994444444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45955.562994444444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45955.562994444444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45955.562994444444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45955.562994444444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45955.562994444444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45955.562994444444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45955.562994444444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45955.562994444444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45955.562994444444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45955.562994444444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45955.562994444444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45955.562994444444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45955.562994444444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45955.562994444444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45955.562994444444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45955.562994444444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45955.562994444444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45955.562994444444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45955.562994444444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45955.562994444444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45955.562994444444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45955.562994444444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45955.562994444444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45955.562994444444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45955.562994444444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45955.562994444444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45955.562994444444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45955.562994444444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45955.562994444444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45955.562994444444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45955.562994444444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45955.562994444444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45955.562994444444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45955.562994444444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45955.562994444444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45955.562994444444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45955.562994444444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45955.562994444444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45955.562994444444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45955.562994444444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45955.562994444444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45955.562994444444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45955.562994444444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45955.562994444444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45955.562994444444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45955.562994444444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45955.562994444444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45955.562994444444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45955.562994444444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45955.562994444444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45955.562994444444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45955.562994444444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45955.562994444444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45955.562994444444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45955.562994444444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45955.562994444444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45955.562994444444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45955.562994444444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45955.562994444444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45955.562994444444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45955.562994444444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45955.562994444444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45955.562994444444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45955.562994444444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45955.562994444444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45955.562994444444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45955.562994444444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45955.562994444444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45955.562994444444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45955.562994444444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45955.562994444444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45955.562994444444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45955.562994444444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45955.562994444444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45955.562994444444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45955.562994444444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45955.562994444444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45955.562994444444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45955.562994444444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45955.562994444444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45955.562994444444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45955.562994444444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45955.562994444444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45955.562994444444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45955.562994444444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45955.562994444444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45955.562994444444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45955.562994444444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45955.562994444444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45955.562994444444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45955.562994444444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45955.562994444444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45955.562994444444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45955.562994444444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45955.562994444444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45955.562994444444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45955.562994444444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45955.562994444444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45955.562994444444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45955.562994444444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45955.562994444444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45955.562994444444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45955.562994444444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45955.562994444444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45955.562994444444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45955.562994444444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45955.562994444444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45955.562994444444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45955.562994444444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45955.562994444444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45955.562994444444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45955.562994444444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45955.562994444444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45955.562994444444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45955.562994444444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45955.562994444444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45955.562994444444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45955.562994444444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45955.562994444444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45955.562994444444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45955.562994444444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45955.562994444444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45955.562994444444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45955.562994444444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45955.562994444444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45955.562994444444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45955.562994444444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45955.562994444444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45955.562994444444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45955.562994444444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45955.562994444444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45955.562994444444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45955.562994444444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45955.562994444444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45955.562994444444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45955.562994444444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45955.562994444444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45955.562994444444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45955.562994444444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45955.562994444444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45955.562994444444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45955.562994444444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45955.562994444444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45955.562994444444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45955.562994444444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45955.562994444444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45955.562994444444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45955.562994444444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45955.562994444444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45955.562994444444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45955.562994444444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45955.562994444444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45955.562994444444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45955.562994444444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45955.562994444444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45955.562994444444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45955.562994444444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45955.562994444444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45955.562994444444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45955.562994444444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45955.562994444444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45955.562994444444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45955.562994444444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45955.562994444444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45955.562994444444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45955.562994444444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45955.562994444444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45955.562994444444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45955.562994444444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45955.562994444444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45955.562994444444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45955.562994444444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45955.562994444444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45955.562994444444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45955.562994444444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45955.562994444444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45955.562994444444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45955.562994444444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45955.562994444444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45955.562994444444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45955.562994444444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45955.562994444444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45955.562994444444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45955.562994444444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45955.562994444444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45955.562994444444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45955.562994444444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45955.562994444444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45955.562994444444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45955.562994444444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45955.562994444444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45955.562994444444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45955.562994444444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45955.562994444444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45955.562994444444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45955.562994444444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45955.562994444444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45955.562994444444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45955.562994444444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45955.562994444444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45955.562994444444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45955.562994444444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45955.562994444444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45955.562994444444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45955.562994444444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45955.562994444444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45955.562994444444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45955.562994444444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45955.562994444444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45955.562994444444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45955.562994444444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45955.562994444444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45955.562994444444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45955.562994444444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45955.562994444444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45955.562994444444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45955.562994444444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45955.562994444444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45955.562994444444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45955.562994444444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45955.562994444444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45955.562994444444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45955.562994444444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45955.562994444444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45955.562994444444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45955.562994444444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45955.562994444444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45955.562994444444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45955.562994444444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45955.562994444444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45955.562994444444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45955.562994444444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45955.562994444444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45955.562994444444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45955.562994444444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45955.562994444444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45955.562994444444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45955.562994444444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45955.562994444444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45955.562994444444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45955.562994444444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45955.562994444444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45955.562994444444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45955.562994444444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45955.562994444444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45955.562994444444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45955.562994444444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45955.562994444444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45955.562994444444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45955.562994444444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45955.562994444444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45955.562994444444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45955.562994444444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45955.562994444444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45955.562994444444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45955.562994444444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45955.562994444444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45955.562994444444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45955.562994444444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45955.562994444444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45955.562994444444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45955.562994444444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45955.562994444444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45955.562994444444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45955.562994444444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45955.562994444444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45955.562994444444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45955.562994444444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45955.562994444444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45955.562994444444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45955.562994444444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45955.562994444444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45955.562994444444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45955.562994444444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45955.562994444444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45955.562994444444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45955.562994444444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45955.562994444444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45955.562994444444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45955.562994444444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45955.562994444444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45955.562994444444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45955.562994444444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45955.562994444444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45955.562994444444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45955.562994444444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45955.562994444444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45955.562994444444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45955.562994444444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45955.562994444444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45955.562994444444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45955.562994444444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45955.562994444444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45955.562994444444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45955.562994444444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45955.562994444444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45955.562994444444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45955.562994444444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45955.562994444444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45955.562994444444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45955.562994444444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45955.562994444444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45955.562994444444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45955.562994444444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45955.562994444444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45955.562994444444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45955.562994444444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45955.562994444444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45955.562994444444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45955.562994444444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45955.562994444444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45955.562994444444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45955.562994444444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45955.562994444444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45955.562994444444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45955.562994444444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45955.562994444444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45955.562994444444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45955.562994444444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45955.562994444444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45955.562994444444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45955.562994444444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45955.562994444444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45955.562994444444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45955.562994444444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45955.562994444444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45955.562994444444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45955.562994444444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45955.562994444444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45955.562994444444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45955.562994444444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45955.562994444444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45955.562994444444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45955.562994444444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45955.562994444444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45955.562994444444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45955.562994444444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45955.562994444444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45955.562994444444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45955.562994444444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45955.562994444444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45955.562994444444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45955.562994444444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45955.562994444444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45955.562994444444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45955.562994444444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45955.562994444444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45955.562994444444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45955.562994444444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45955.562994444444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45955.562994444444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45955.562994444444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45955.562994444444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45955.562994444444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45955.562994444444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45955.562994444444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45955.562994444444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45955.562994444444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45955.562994444444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45955.562994444444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45955.562994444444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45955.562994444444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45955.562994444444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45955.562994444444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45955.562994444444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45955.562994444444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45955.562994444444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45955.562994444444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45955.562994444444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45955.562994444444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45955.562994444444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45955.562994444444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45955.562994444444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45955.562994444444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45955.562994444444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45955.562994444444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45955.562994444444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45955.562994444444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45955.562994444444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45955.562994444444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45955.562994444444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45955.562994444444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45955.562994444444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45955.562994444444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45955.562994444444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45955.562994444444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45955.562994444444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45955.562994444444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45955.562994444444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45955.562994444444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45955.562994444444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45955.562994444444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45955.562994444444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45955.562994444444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45955.562994444444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45955.562994444444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45955.562994444444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45955.562994444444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45955.562994444444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45955.562994444444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45955.562994444444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45955.562994444444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45955.562994444444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45955.562994444444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45955.562994444444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45955.562994444444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45955.562994444444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45955.562994444444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45955.562994444444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45955.562994444444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45955.562994444444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45955.562994444444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45955.562994444444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45955.562994444444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45955.562994444444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45955.562994444444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45955.562994444444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45955.562994444444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45955.562994444444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45955.562994444444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45955.562994444444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45955.562994444444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45955.562994444444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45955.562994444444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45955.562994444444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45955.562994444444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45955.562994444444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45955.562994444444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45955.562994444444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45955.562994444444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45955.562994444444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45955.562994444444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45955.562994444444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45955.562994444444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45955.562994444444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45955.562994444444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45955.562994444444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45955.562994444444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45955.562994444444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45955.562994444444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45955.562994444444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45955.562994444444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45955.562994444444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45955.562994444444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45955.562994444444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45955.562994444444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45955.562994444444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45955.562994444444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45955.562994444444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45955.562994444444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45955.562994444444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45955.562994444444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45955.562994444444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45955.562994444444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45955.562994444444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45955.562994444444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45955.562994444444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45955.562994444444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45955.562994444444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45955.562994444444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45955.562994444444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45955.562994444444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45955.562994444444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45955.562994444444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45955.562994444444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45955.562994444444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45955.562994444444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45955.562994444444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45955.562994444444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45955.562994444444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45955.562994444444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45955.562994444444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45955.562994444444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45955.562994444444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45955.562994444444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45955.562994444444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45955.562994444444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45955.562994444444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45955.562994444444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45955.562994444444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45955.562994444444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45955.562994444444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45955.562994444444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45955.562994444444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45955.562994444444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45955.562994444444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45955.562994444444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45955.562994444444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45955.562994444444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45955.562994444444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45955.562994444444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45955.562994444444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45955.562994444444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45955.562994444444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45955.562994444444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45955.562994444444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45955.562994444444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45955.562994444444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45955.562994444444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45955.562994444444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45955.562994444444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45955.562994444444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45955.562994444444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45955.562994444444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45955.562994444444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45955.562994444444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45955.562994444444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45955.562994444444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45955.562994444444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45955.562994444444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45955.562994444444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45955.562994444444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45955.562994444444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45955.562994444444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45955.562994444444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45955.562994444444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45955.562994444444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45955.562994444444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45955.562994444444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45955.562994444444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45955.562994444444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45955.562994444444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45955.562994444444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45955.562994444444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45955.562994444444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45955.562994444444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45955.562994444444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45955.562994444444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45955.562994444444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45955.562994444444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45955.562994444444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45955.562994444444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45955.562994444444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45955.562994444444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45955.562994444444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45955.562994444444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45955.562994444444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45955.562994444444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45955.562994444444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45955.562994444444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45955.562994444444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45955.562994444444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45955.562994444444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45955.562994444444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45955.562994444444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45955.562994444444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45955.562994444444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45955.562994444444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45955.562994444444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45955.562994444444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45955.562994444444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45955.562994444444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45955.562994444444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45955.562994444444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45955.562994444444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45955.562994444444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45955.562994444444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45955.562994444444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45955.562994444444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45955.562994444444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45955.562994444444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45955.562994444444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45955.562994444444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45955.562994444444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45955.562994444444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45955.562994444444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45955.562994444444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45955.562994444444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45955.562994444444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45955.562994444444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45955.562994444444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45955.562994444444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45955.562994444444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45955.562994444444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45955.562994444444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45955.562994444444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45955.562994444444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45955.562994444444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45955.562994444444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45955.562994444444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45955.562994444444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45955.562994444444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45955.562994444444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45955.562994444444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45955.562994444444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45955.562994444444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45955.562994444444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45955.562994444444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45955.562994444444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45955.562994444444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45955.562994444444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45955.562994444444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45955.562994444444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45955.562994444444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45955.562994444444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45955.562994444444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45955.562994444444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45955.562994444444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45955.562994444444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45955.562994444444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45955.562994444444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45955.562994444444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45955.562994444444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45955.562994444444</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5"/>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39092</v>
      </c>
      <c r="B2" s="97" t="str">
        <f>IFERROR(VLOOKUP(D2,DB!A:K,11,0),"")</f>
        <v>R4</v>
      </c>
      <c r="C2" s="98">
        <v>1</v>
      </c>
      <c r="D2" s="94" t="s">
        <v>35115</v>
      </c>
      <c r="E2" s="99" t="s">
        <v>38998</v>
      </c>
      <c r="F2" s="100">
        <v>45703.480717592596</v>
      </c>
      <c r="G2" s="101">
        <f ca="1">IFERROR(NOW()-F2,"")</f>
        <v>252.08227685184829</v>
      </c>
      <c r="H2" s="100">
        <v>45703.474768518521</v>
      </c>
      <c r="I2" s="97" t="str">
        <f>IFERROR(VLOOKUP(D2,DB!A:F,6,0),"")</f>
        <v>SCECO</v>
      </c>
      <c r="J2" s="97" t="str">
        <f>IFERROR(VLOOKUP(D2,DB!A:G,7,0),"")</f>
        <v>Dead</v>
      </c>
      <c r="K2" s="102" t="s">
        <v>39093</v>
      </c>
      <c r="L2" s="94" t="str">
        <f>IFERROR(VLOOKUP(D2,DB!A:I,9,0),"")</f>
        <v>Latis</v>
      </c>
    </row>
    <row r="3" spans="1:16" ht="30" customHeight="1">
      <c r="A3" s="120" t="s">
        <v>39094</v>
      </c>
      <c r="B3" s="97" t="str">
        <f>IFERROR(VLOOKUP(D3,DB!A:K,11,0),"")</f>
        <v>R4</v>
      </c>
      <c r="C3" s="121">
        <v>1</v>
      </c>
      <c r="D3" s="120" t="s">
        <v>27420</v>
      </c>
      <c r="E3" s="99" t="s">
        <v>38998</v>
      </c>
      <c r="F3" s="124">
        <v>45953.634722222225</v>
      </c>
      <c r="G3" s="125">
        <f ca="1">IFERROR(NOW()-F3,"")</f>
        <v>1.9282722222196753</v>
      </c>
      <c r="H3" s="124">
        <v>45953.546631944446</v>
      </c>
      <c r="I3" s="120" t="str">
        <f>IFERROR(VLOOKUP(D3,DB!A:F,6,0),"")</f>
        <v>SCECO</v>
      </c>
      <c r="J3" s="120" t="str">
        <f>IFERROR(VLOOKUP(D3,DB!A:G,7,0),"")</f>
        <v>Dead</v>
      </c>
      <c r="K3" s="126" t="s">
        <v>39095</v>
      </c>
      <c r="L3" s="122" t="str">
        <f>IFERROR(VLOOKUP(D3,DB!A:I,9,0),"")</f>
        <v>Latis</v>
      </c>
    </row>
    <row r="4" spans="1:16" ht="15" customHeight="1">
      <c r="A4" s="120" t="s">
        <v>39096</v>
      </c>
      <c r="B4" s="120" t="str">
        <f>IFERROR(VLOOKUP(D4,DB!A:K,11,0),"")</f>
        <v>R4</v>
      </c>
      <c r="C4" s="121">
        <v>1</v>
      </c>
      <c r="D4" s="122" t="s">
        <v>36884</v>
      </c>
      <c r="E4" s="99" t="s">
        <v>38998</v>
      </c>
      <c r="F4" s="124">
        <v>45955.337500000001</v>
      </c>
      <c r="G4" s="125">
        <f ca="1">IFERROR(NOW()-F4,"")</f>
        <v>0.22549444444302935</v>
      </c>
      <c r="H4" s="124">
        <v>45955.332187499997</v>
      </c>
      <c r="I4" s="120" t="str">
        <f>IFERROR(VLOOKUP(D4,DB!A:F,6,0),"")</f>
        <v>SCECO</v>
      </c>
      <c r="J4" s="120" t="str">
        <f>IFERROR(VLOOKUP(D4,DB!A:G,7,0),"")</f>
        <v>Dead</v>
      </c>
      <c r="K4" s="126" t="s">
        <v>39097</v>
      </c>
      <c r="L4" s="122" t="str">
        <f>IFERROR(VLOOKUP(D4,DB!A:I,9,0),"")</f>
        <v>Latis</v>
      </c>
    </row>
    <row r="5" spans="1:16" ht="15" customHeight="1">
      <c r="A5" s="120" t="s">
        <v>39098</v>
      </c>
      <c r="B5" s="120" t="str">
        <f>IFERROR(VLOOKUP(D5,DB!A:K,11,0),"")</f>
        <v>R4</v>
      </c>
      <c r="C5" s="121">
        <v>2</v>
      </c>
      <c r="D5" s="122" t="s">
        <v>38135</v>
      </c>
      <c r="E5" s="99" t="s">
        <v>38998</v>
      </c>
      <c r="F5" s="124">
        <v>45955.506249999999</v>
      </c>
      <c r="G5" s="125">
        <f ca="1">IFERROR(NOW()-F5,"")</f>
        <v>5.6744444445939735E-2</v>
      </c>
      <c r="H5" s="124">
        <v>45955.486805555556</v>
      </c>
      <c r="I5" s="120" t="str">
        <f>IFERROR(VLOOKUP(D5,DB!A:F,6,0),"")</f>
        <v>SCECO</v>
      </c>
      <c r="J5" s="120" t="str">
        <f>IFERROR(VLOOKUP(D5,DB!A:G,7,0),"")</f>
        <v>Vandalized</v>
      </c>
      <c r="K5" s="126" t="s">
        <v>39099</v>
      </c>
      <c r="L5" s="122" t="str">
        <f>IFERROR(VLOOKUP(D5,DB!A:I,9,0),"")</f>
        <v>Latis</v>
      </c>
    </row>
    <row r="6" spans="1:16" ht="15" customHeight="1">
      <c r="A6" s="120"/>
      <c r="B6" s="120" t="str">
        <f>IFERROR(VLOOKUP(D6,DB!A:K,11,0),"")</f>
        <v/>
      </c>
      <c r="C6" s="121"/>
      <c r="D6" s="122"/>
      <c r="E6" s="99"/>
      <c r="F6" s="124"/>
      <c r="G6" s="125">
        <f ca="1">IFERROR(NOW()-F6,"")</f>
        <v>45955.562994444444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45955.562994444444</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45955.562994444444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45955.562994444444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45955.562994444444</v>
      </c>
      <c r="H10" s="124"/>
      <c r="I10" s="120" t="str">
        <f>IFERROR(VLOOKUP(D10,DB!A:F,6,0),"")</f>
        <v/>
      </c>
      <c r="J10" s="120" t="str">
        <f>IFERROR(VLOOKUP(D10,DB!A:G,7,0),"")</f>
        <v/>
      </c>
      <c r="K10" s="126"/>
      <c r="L10" s="122" t="str">
        <f>IFERROR(VLOOKUP(D10,DB!A:I,9,0),"")</f>
        <v/>
      </c>
    </row>
    <row r="11" spans="1:16" ht="15" customHeight="1">
      <c r="A11" s="120"/>
      <c r="B11" s="120" t="str">
        <f>IFERROR(VLOOKUP(D11,DB!A:K,11,0),"")</f>
        <v>R4</v>
      </c>
      <c r="C11" s="121"/>
      <c r="D11" s="122" t="s">
        <v>25965</v>
      </c>
      <c r="E11" s="99"/>
      <c r="F11" s="124"/>
      <c r="G11" s="125">
        <f ca="1">IFERROR(NOW()-F11,"")</f>
        <v>45955.562994444444</v>
      </c>
      <c r="H11" s="124"/>
      <c r="I11" s="120" t="str">
        <f>IFERROR(VLOOKUP(D11,DB!A:F,6,0),"")</f>
        <v>SCECO</v>
      </c>
      <c r="J11" s="120" t="str">
        <f>IFERROR(VLOOKUP(D11,DB!A:G,7,0),"")</f>
        <v>Vandalized</v>
      </c>
      <c r="K11" s="126"/>
      <c r="L11" s="122" t="str">
        <f>IFERROR(VLOOKUP(D11,DB!A:I,9,0),"")</f>
        <v>Latis</v>
      </c>
    </row>
    <row r="12" spans="1:16" ht="15" customHeight="1">
      <c r="A12" s="120"/>
      <c r="B12" s="120" t="str">
        <f>IFERROR(VLOOKUP(D12,DB!A:K,11,0),"")</f>
        <v/>
      </c>
      <c r="C12" s="121"/>
      <c r="D12" s="122"/>
      <c r="E12" s="99"/>
      <c r="F12" s="124"/>
      <c r="G12" s="125">
        <f ca="1">IFERROR(NOW()-F12,"")</f>
        <v>45955.562994444444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45955.562994444444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45955.562994444444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45955.562994444444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45955.562994444444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45955.562994444444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45955.562994444444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45955.562994444444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45955.562994444444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45955.562994444444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45955.562994444444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45955.562994444444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45955.562994444444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45955.562994444444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94"/>
      <c r="E26" s="123"/>
      <c r="F26" s="124"/>
      <c r="G26" s="125">
        <f ca="1">IFERROR(NOW()-F26,"")</f>
        <v>45955.562994444444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45955.562994444444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45955.562994444444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45955.562994444444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45955.562994444444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45955.562994444444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45955.562994444444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45955.562994444444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45955.562994444444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45955.562994444444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45955.562994444444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45955.562994444444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45955.562994444444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45955.562994444444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45955.562994444444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45955.562994444444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45955.562994444444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45955.562994444444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45955.562994444444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45955.562994444444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45955.562994444444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45955.562994444444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45955.562994444444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45955.562994444444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45955.562994444444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45955.562994444444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45955.562994444444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45955.562994444444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45955.562994444444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45955.562994444444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45955.562994444444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45955.562994444444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45955.562994444444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45955.562994444444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45955.562994444444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45955.562994444444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45955.562994444444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45955.562994444444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45955.562994444444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45955.562994444444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45955.562994444444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45955.562994444444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45955.562994444444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45955.562994444444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45955.562994444444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45955.562994444444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45955.562994444444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45955.562994444444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45955.562994444444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45955.562994444444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45955.562994444444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45955.562994444444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45955.562994444444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45955.562994444444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45955.562994444444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45955.562994444444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45955.562994444444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45955.562994444444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45955.562994444444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45955.562994444444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45955.562994444444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45955.562994444444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45955.562994444444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45955.562994444444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45955.562994444444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45955.562994444444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45955.562994444444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45955.562994444444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45955.562994444444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45955.562994444444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45955.562994444444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45955.562994444444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45955.562994444444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45955.562994444444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45955.562994444444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45955.562994444444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45955.562994444444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45955.562994444444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45955.562994444444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45955.562994444444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45955.562994444444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45955.562994444444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45955.562994444444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45955.562994444444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45955.562994444444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45955.562994444444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45955.562994444444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45955.562994444444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45955.562994444444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45955.562994444444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45955.562994444444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45955.562994444444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45955.562994444444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45955.562994444444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45955.562994444444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45955.562994444444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45955.562994444444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45955.562994444444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45955.562994444444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45955.562994444444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45955.562994444444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45955.562994444444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45955.562994444444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45955.562994444444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45955.562994444444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45955.562994444444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45955.562994444444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45955.562994444444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45955.562994444444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45955.562994444444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45955.562994444444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45955.562994444444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45955.562994444444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45955.562994444444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45955.562994444444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45955.562994444444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45955.562994444444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45955.562994444444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45955.562994444444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45955.562994444444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45955.562994444444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45955.562994444444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45955.562994444444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45955.562994444444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45955.562994444444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45955.562994444444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45955.562994444444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45955.562994444444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45955.562994444444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45955.562994444444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45955.562994444444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45955.562994444444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45955.562994444444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45955.562994444444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45955.562994444444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45955.562994444444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45955.562994444444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45955.562994444444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45955.562994444444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45955.562994444444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45955.562994444444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45955.562994444444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45955.562994444444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45955.562994444444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45955.562994444444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45955.562994444444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45955.562994444444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45955.562994444444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45955.562994444444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45955.562994444444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45955.562994444444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45955.562994444444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45955.562994444444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45955.562994444444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45955.562994444444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45955.562994444444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45955.562994444444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45955.562994444444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45955.562994444444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45955.562994444444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45955.562994444444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45955.562994444444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45955.562994444444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45955.562994444444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45955.562994444444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45955.562994444444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45955.562994444444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45955.562994444444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45955.562994444444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45955.562994444444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45955.562994444444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45955.562994444444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45955.562994444444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45955.562994444444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45955.562994444444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45955.562994444444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45955.562994444444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45955.562994444444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45955.562994444444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45955.562994444444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45955.562994444444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45955.562994444444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45955.562994444444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45955.562994444444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45955.562994444444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45955.562994444444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45955.562994444444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45955.562994444444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45955.562994444444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45955.562994444444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45955.562994444444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45955.562994444444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45955.562994444444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45955.562994444444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45955.562994444444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45955.562994444444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45955.562994444444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45955.562994444444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45955.562994444444</v>
      </c>
      <c r="H224" s="124"/>
      <c r="I224" s="120" t="str">
        <f>IFERROR(VLOOKUP(D224,DB!A:F,6,0),"")</f>
        <v/>
      </c>
      <c r="J224" s="120" t="str">
        <f>IFERROR(VLOOKUP(D224,DB!A:G,7,0),"")</f>
        <v/>
      </c>
      <c r="K224" s="126"/>
      <c r="L224" s="122" t="str">
        <f>IFERROR(VLOOKUP(D224,DB!A:I,9,0),"")</f>
        <v/>
      </c>
    </row>
    <row r="225" spans="1:12" ht="15" customHeight="1">
      <c r="A225" s="127"/>
      <c r="B225" s="127" t="str">
        <f>IFERROR(VLOOKUP(D225,DB!A:K,11,0),"")</f>
        <v/>
      </c>
      <c r="C225" s="128"/>
      <c r="D225" s="129"/>
      <c r="E225" s="130"/>
      <c r="F225" s="131"/>
      <c r="G225" s="132">
        <f ca="1">IFERROR(NOW()-F225,"")</f>
        <v>45955.562994444444</v>
      </c>
      <c r="H225" s="131"/>
      <c r="I225" s="127" t="str">
        <f>IFERROR(VLOOKUP(D225,DB!A:F,6,0),"")</f>
        <v/>
      </c>
      <c r="J225" s="127" t="str">
        <f>IFERROR(VLOOKUP(D225,DB!A:G,7,0),"")</f>
        <v/>
      </c>
      <c r="K225" s="133"/>
      <c r="L225" s="129" t="str">
        <f>IFERROR(VLOOKUP(D225,DB!A:I,9,0),"")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63.730934259256173</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39081</v>
      </c>
      <c r="F3" s="38">
        <v>45926.188877314817</v>
      </c>
      <c r="G3" s="145">
        <f t="shared" ref="G3" ca="1" si="0">IFERROR(NOW()-F3,"")</f>
        <v>29.374117129627848</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39081</v>
      </c>
      <c r="F4" s="154">
        <v>45948.661111111112</v>
      </c>
      <c r="G4" s="155">
        <f ca="1">IFERROR(NOW()-F4,"")</f>
        <v>6.9018833333320799</v>
      </c>
      <c r="H4" s="154">
        <v>45948.661111111112</v>
      </c>
      <c r="I4" s="153" t="str">
        <f>IFERROR(VLOOKUP(D4,DB!A:F,6,0),"")</f>
        <v>SCECO</v>
      </c>
      <c r="J4" s="153" t="str">
        <f>IFERROR(VLOOKUP(D4,DB!A:G,7,0),"")</f>
        <v>Dead</v>
      </c>
      <c r="K4" s="153" t="s">
        <v>39105</v>
      </c>
      <c r="L4" s="153" t="str">
        <f>IFERROR(VLOOKUP(D4,DB!A:I,9,0),"")</f>
        <v>Latis</v>
      </c>
    </row>
    <row r="5" spans="1:13" ht="15">
      <c r="A5" s="153" t="s">
        <v>39106</v>
      </c>
      <c r="B5" s="153" t="str">
        <f>IFERROR(VLOOKUP(D5,DB!A:K,11,0),"")</f>
        <v>R5</v>
      </c>
      <c r="C5" s="153">
        <v>1</v>
      </c>
      <c r="D5" s="153" t="s">
        <v>38498</v>
      </c>
      <c r="E5" s="153" t="s">
        <v>38998</v>
      </c>
      <c r="F5" s="154">
        <v>45955.521238425928</v>
      </c>
      <c r="G5" s="155">
        <f ca="1">IFERROR(NOW()-F5,"")</f>
        <v>4.1756018516025506E-2</v>
      </c>
      <c r="H5" s="154">
        <v>45955.514988425923</v>
      </c>
      <c r="I5" s="153" t="str">
        <f>IFERROR(VLOOKUP(D5,DB!A:F,6,0),"")</f>
        <v>Generator-SG</v>
      </c>
      <c r="J5" s="153" t="str">
        <f>IFERROR(VLOOKUP(D5,DB!A:G,7,0),"")</f>
        <v>Haj Removal</v>
      </c>
      <c r="K5" s="153" t="s">
        <v>39107</v>
      </c>
      <c r="L5" s="153" t="str">
        <f>IFERROR(VLOOKUP(D5,DB!A:I,9,0),"")</f>
        <v>Latis</v>
      </c>
    </row>
    <row r="6" spans="1:13" ht="15">
      <c r="A6" s="153"/>
      <c r="B6" s="153" t="str">
        <f>IFERROR(VLOOKUP(D6,DB!A:K,11,0),"")</f>
        <v/>
      </c>
      <c r="C6" s="153"/>
      <c r="D6" s="153"/>
      <c r="E6" s="153"/>
      <c r="F6" s="154"/>
      <c r="G6" s="155">
        <f ca="1">IFERROR(NOW()-F6,"")</f>
        <v>45955.562994444444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45955.562994444444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45955.562994444444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45955.562994444444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45955.562994444444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45955.562994444444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45955.562994444444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45955.562994444444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45955.562994444444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45955.562994444444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45955.562994444444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45955.562994444444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45955.562994444444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45955.562994444444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45955.562994444444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45955.562994444444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45955.562994444444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45955.562994444444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45955.562994444444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45955.562994444444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45955.562994444444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45955.562994444444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45955.562994444444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45955.562994444444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45955.562994444444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45955.562994444444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45955.562994444444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45955.562994444444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45955.562994444444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45955.562994444444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45955.562994444444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45955.562994444444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45955.562994444444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45955.562994444444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45955.562994444444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45955.562994444444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45955.562994444444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45955.562994444444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45955.562994444444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45955.562994444444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45955.562994444444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45955.562994444444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45955.562994444444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45955.562994444444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45955.562994444444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45955.562994444444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45955.562994444444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45955.562994444444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45955.562994444444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45955.562994444444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45955.562994444444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45955.562994444444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45955.562994444444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45955.562994444444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45955.562994444444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45955.562994444444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45955.562994444444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45955.562994444444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45955.562994444444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45955.562994444444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45955.562994444444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45955.562994444444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45955.562994444444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45955.562994444444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45955.562994444444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45955.562994444444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45955.562994444444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45955.562994444444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45955.562994444444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45955.562994444444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45955.562994444444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45955.562994444444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45955.562994444444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45955.562994444444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45955.562994444444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45955.562994444444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45955.562994444444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45955.562994444444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45955.562994444444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45955.562994444444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45955.562994444444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45955.562994444444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45955.562994444444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45955.562994444444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45955.562994444444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45955.562994444444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45955.562994444444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45955.562994444444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45955.562994444444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45955.562994444444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45955.562994444444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45955.562994444444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45955.562994444444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45955.562994444444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45955.562994444444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45955.562994444444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45955.562994444444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45955.562994444444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45955.562994444444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45955.562994444444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45955.562994444444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45955.562994444444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45955.562994444444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45955.562994444444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45955.562994444444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45955.562994444444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45955.562994444444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45955.562994444444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45955.562994444444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45955.562994444444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45955.562994444444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45955.562994444444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45955.562994444444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45955.562994444444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45955.562994444444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45955.562994444444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45955.562994444444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45955.562994444444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45955.562994444444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45955.562994444444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45955.562994444444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45955.562994444444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45955.562994444444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45955.562994444444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45955.562994444444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45955.562994444444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45955.562994444444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45955.562994444444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45955.562994444444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45955.562994444444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45955.562994444444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45955.562994444444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45955.562994444444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45955.562994444444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45955.562994444444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45955.562994444444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45955.562994444444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45955.562994444444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45955.562994444444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45955.562994444444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45955.562994444444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45955.562994444444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45955.562994444444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45955.562994444444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45955.562994444444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45955.562994444444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45955.562994444444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45955.562994444444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45955.562994444444</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45955.562994444444</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45955.562994444444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45955.562994444444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45955.562994444444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45955.562994444444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45955.562994444444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45955.562994444444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45955.562994444444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45955.562994444444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45955.562994444444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45955.562994444444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45955.562994444444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45955.562994444444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45955.562994444444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45955.562994444444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45955.562994444444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45955.562994444444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45955.562994444444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45955.562994444444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45955.562994444444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45955.562994444444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45955.562994444444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45955.562994444444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45955.562994444444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45955.562994444444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45955.562994444444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45955.562994444444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45955.562994444444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45955.562994444444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45955.562994444444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45955.562994444444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45955.562994444444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45955.562994444444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45955.562994444444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45955.562994444444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45955.562994444444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45955.562994444444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45955.562994444444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45955.562994444444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45955.562994444444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45955.562994444444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45955.562994444444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45955.562994444444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45955.562994444444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45955.562994444444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45955.562994444444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45955.562994444444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45955.562994444444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45955.562994444444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45955.562994444444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45955.562994444444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45955.562994444444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45955.562994444444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45955.562994444444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45955.562994444444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45955.562994444444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45955.562994444444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45955.562994444444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45955.562994444444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45955.562994444444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45955.562994444444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45955.562994444444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45955.562994444444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45955.562994444444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45955.562994444444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45955.562994444444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45955.562994444444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45955.562994444444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45955.562994444444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45955.562994444444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45955.562994444444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45955.562994444444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45955.562994444444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45955.562994444444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45955.562994444444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45955.562994444444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45955.562994444444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45955.562994444444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45955.562994444444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45955.562994444444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45955.562994444444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45955.562994444444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45955.562994444444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45955.562994444444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45955.562994444444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45955.562994444444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45955.562994444444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45955.562994444444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45955.562994444444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45955.562994444444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45955.562994444444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45955.562994444444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45955.562994444444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45955.562994444444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45955.562994444444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45955.562994444444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45955.562994444444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45955.562994444444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45955.562994444444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45955.562994444444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45955.562994444444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45955.562994444444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45955.562994444444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45955.562994444444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45955.562994444444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45955.562994444444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45955.562994444444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45955.562994444444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45955.562994444444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45955.562994444444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45955.562994444444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45955.562994444444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45955.562994444444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45955.562994444444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45955.562994444444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45955.562994444444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45955.562994444444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45955.562994444444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45955.562994444444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45955.562994444444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45955.562994444444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45955.562994444444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45955.562994444444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45955.562994444444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45955.562994444444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45955.562994444444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45955.562994444444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45955.562994444444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45955.562994444444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45955.562994444444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45955.562994444444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45955.562994444444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45955.562994444444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45955.562994444444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45955.562994444444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45955.562994444444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45955.562994444444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45955.562994444444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45955.562994444444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45955.562994444444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45955.562994444444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45955.562994444444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45955.562994444444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45955.562994444444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45955.562994444444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45955.562994444444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45955.562994444444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45955.562994444444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45955.562994444444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45955.562994444444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45955.562994444444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45955.562994444444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45955.562994444444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45955.562994444444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45955.562994444444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45955.562994444444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45955.562994444444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45955.562994444444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45955.562994444444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45955.562994444444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45955.562994444444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45955.562994444444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45955.562994444444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45955.562994444444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45955.562994444444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45955.562994444444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45955.562994444444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45955.562994444444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45955.562994444444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45955.562994444444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45955.562994444444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45955.562994444444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45955.562994444444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45955.562994444444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45955.562994444444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45955.562994444444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45955.562994444444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45955.562994444444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45955.562994444444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45955.562994444444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45955.562994444444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45955.562994444444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45955.562994444444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45955.562994444444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45955.562994444444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45955.562994444444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45955.562994444444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45955.562994444444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45955.562994444444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45955.562994444444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45955.562994444444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45955.562994444444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45955.562994444444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45955.562994444444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45955.562994444444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45955.562994444444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45955.562994444444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45955.562994444444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45955.562994444444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45955.562994444444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45955.562994444444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45955.562994444444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45955.562994444444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45955.562994444444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45955.562994444444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45955.562994444444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45955.562994444444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45955.562994444444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45955.562994444444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45955.562994444444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45955.562994444444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45955.562994444444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45955.562994444444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45955.562994444444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45955.562994444444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45955.562994444444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45955.562994444444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45955.562994444444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45955.562994444444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45955.562994444444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45955.562994444444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45955.562994444444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45955.562994444444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45955.562994444444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45955.562994444444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45955.562994444444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45955.562994444444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45955.562994444444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45955.562994444444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45955.562994444444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45955.562994444444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45955.562994444444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45955.562994444444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45955.562994444444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45955.562994444444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45955.562994444444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45955.562994444444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45955.562994444444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45955.562994444444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45955.562994444444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45955.562994444444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45955.562994444444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45955.562994444444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45955.562994444444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45955.562994444444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45955.562994444444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45955.562994444444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45955.562994444444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45955.562994444444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45955.562994444444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45955.562994444444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45955.562994444444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45955.562994444444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45955.562994444444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45955.562994444444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45955.562994444444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45955.562994444444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45955.562994444444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45955.562994444444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45955.562994444444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45955.562994444444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45955.562994444444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45955.562994444444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45955.562994444444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45955.562994444444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45955.562994444444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45955.562994444444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45955.562994444444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45955.562994444444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45955.562994444444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45955.562994444444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45955.562994444444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45955.562994444444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45955.562994444444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45955.562994444444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45955.562994444444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45955.562994444444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45955.562994444444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45955.562994444444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45955.562994444444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45955.562994444444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45955.562994444444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45955.562994444444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45955.562994444444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45955.562994444444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45955.562994444444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45955.562994444444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45955.562994444444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45955.562994444444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45955.562994444444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45955.562994444444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45955.562994444444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45955.562994444444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45955.562994444444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45955.562994444444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45955.562994444444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45955.562994444444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45955.562994444444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45955.562994444444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45955.562994444444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45955.562994444444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45955.562994444444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45955.562994444444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45955.562994444444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45955.562994444444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45955.562994444444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45955.562994444444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45955.562994444444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45955.562994444444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45955.562994444444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45955.562994444444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45955.562994444444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45955.562994444444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45955.562994444444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45955.562994444444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45955.562994444444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45955.562994444444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45955.562994444444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45955.562994444444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45955.562994444444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45955.562994444444</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E7" sqref="E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45955.562994444444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45955.562994444444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45955.562994444444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45955.562994444444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45955.562994444444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45955.562994444444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45955.562994444444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45955.562994444444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45955.562994444444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45955.562994444444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45955.562994444444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45955.562994444444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45955.562994444444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45955.562994444444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45955.562994444444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45955.562994444444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45955.562994444444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45955.562994444444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45955.562994444444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45955.562994444444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45955.562994444444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45955.562994444444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45955.562994444444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45955.562994444444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45955.562994444444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45955.562994444444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45955.562994444444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45955.562994444444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45955.562994444444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45955.562994444444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45955.562994444444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45955.562994444444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45955.562994444444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45955.562994444444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45955.562994444444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45955.562994444444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45955.562994444444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45955.562994444444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45955.562994444444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45955.562994444444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45955.562994444444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45955.562994444444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45955.562994444444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45955.562994444444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45955.562994444444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45955.562994444444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45955.562994444444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45955.562994444444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45955.562994444444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45955.562994444444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45955.562994444444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45955.562994444444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45955.562994444444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45955.562994444444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45955.562994444444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45955.562994444444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45955.562994444444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45955.562994444444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45955.562994444444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45955.562994444444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45955.562994444444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45955.562994444444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45955.562994444444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45955.562994444444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45955.562994444444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45955.562994444444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45955.562994444444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45955.562994444444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45955.562994444444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45955.562994444444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45955.562994444444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45955.562994444444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45955.562994444444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45955.562994444444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45955.562994444444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45955.562994444444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45955.562994444444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45955.562994444444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45955.562994444444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45955.562994444444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45955.562994444444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45955.562994444444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45955.562994444444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45955.562994444444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45955.562994444444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45955.562994444444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45955.562994444444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45955.562994444444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45955.562994444444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45955.562994444444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45955.562994444444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45955.562994444444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45955.562994444444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45955.562994444444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45955.562994444444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45955.562994444444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45955.562994444444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45955.562994444444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45955.562994444444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45955.562994444444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45955.562994444444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45955.562994444444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45955.562994444444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45955.562994444444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45955.562994444444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45955.562994444444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45955.562994444444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45955.562994444444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45955.562994444444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45955.562994444444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45955.562994444444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45955.562994444444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45955.562994444444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45955.562994444444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45955.562994444444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45955.562994444444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45955.562994444444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45955.562994444444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45955.562994444444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45955.562994444444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45955.562994444444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45955.562994444444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45955.562994444444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45955.562994444444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45955.562994444444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45955.562994444444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45955.562994444444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45955.562994444444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45955.562994444444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45955.562994444444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45955.562994444444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45955.562994444444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45955.562994444444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45955.562994444444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45955.562994444444</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2025-10-25T10:32:53Z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