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 documentId="120_S{2AC9BD13-BADA-5192-A53E-5A8FF88502F6}" xr6:coauthVersionLast="47" xr6:coauthVersionMax="47" xr10:uidLastSave="{565405B9-798E-453B-9BF5-E79790B8C5B3}"/>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<sst xmlns="http://schemas.openxmlformats.org/spreadsheetml/2006/main" count="180271" uniqueCount="39121">
  <si>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</si>
  <si>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</si>
  <si>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</si>
  <si>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</si>
  <si>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</si>
  <si>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</si>
  <si>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</si>
  <si>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</si>
  <si>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</si>
  <si>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</si>
  <si>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</si>
  <si>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</si>
  <si>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</si>
  <si>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</si>
  <si>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</si>
  <si>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</si>
  <si>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</si>
  <si>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</si>
  <si>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</si>
  <si>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</si>
  <si>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</si>
  <si>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</si>
  <si>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</si>
  <si>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</si>
  <si>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</si>
  <si>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</si>
  <si>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</si>
  <si>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</si>
  <si>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</si>
  <si>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</si>
  <si>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</si>
  <si>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</si>
  <si>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</si>
  <si>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</si>
  <si>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</si>
  <si>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</si>
  <si>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</si>
  <si>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</si>
  <si>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</si>
  <si>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</si>
  <si>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</si>
  <si>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</si>
  <si>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</si>
  <si>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</si>
  <si>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</si>
  <si>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</si>
  <si>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</si>
  <si>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</si>
  <si>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</si>
  <si>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</si>
  <si>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</si>
  <si>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</si>
  <si>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</si>
  <si>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</si>
  <si>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</si>
  <si>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</si>
  <si>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</si>
  <si>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</si>
  <si>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</si>
  <si>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</si>
  <si>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</si>
  <si>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</si>
  <si>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</si>
  <si>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</si>
  <si>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</si>
  <si>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</si>
  <si>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</si>
  <si>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</si>
  <si>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</si>
  <si>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</si>
  <si>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</si>
  <si>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</si>
  <si>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</si>
  <si>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</si>
  <si>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</si>
  <si>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</si>
  <si>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</si>
  <si>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</si>
  <si>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</si>
  <si>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</si>
  <si>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</si>
  <si>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</si>
  <si>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</si>
  <si>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</si>
  <si>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</si>
  <si>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</si>
  <si>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</si>
  <si>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</si>
  <si>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</si>
  <si>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</si>
  <si>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</si>
  <si>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</si>
  <si>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</si>
  <si>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</si>
  <si>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</si>
  <si>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</si>
  <si>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</si>
  <si>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</si>
  <si>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</si>
  <si>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</si>
  <si>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</si>
  <si>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</si>
  <si>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</si>
  <si>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</si>
  <si>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</si>
  <si>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</si>
  <si>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</si>
  <si>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</si>
  <si>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</si>
  <si>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</si>
  <si>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</si>
  <si>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</si>
  <si>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</si>
  <si>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</si>
  <si>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</si>
  <si>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</si>
  <si>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</si>
  <si>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</si>
  <si>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</si>
  <si>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</si>
  <si>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</si>
  <si>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</si>
  <si>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</si>
  <si>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</si>
  <si>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</si>
  <si>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</si>
  <si>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</si>
  <si>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</si>
  <si>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</si>
  <si>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</si>
  <si>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</si>
  <si>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</si>
  <si>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</si>
  <si>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</si>
  <si>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</si>
  <si>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</si>
  <si>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</si>
  <si>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</si>
  <si>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</si>
  <si>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</si>
  <si>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</si>
  <si>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</si>
  <si>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</si>
  <si>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</si>
  <si>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</si>
  <si>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</si>
  <si>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</si>
  <si>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</si>
  <si>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</si>
  <si>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</si>
  <si>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</si>
  <si>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</si>
  <si>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</si>
  <si>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</si>
  <si>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</si>
  <si>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</si>
  <si>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</si>
  <si>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</si>
  <si>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</si>
  <si>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</si>
  <si>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</si>
  <si>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</si>
  <si>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</si>
  <si>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</si>
  <si>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</si>
  <si>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</si>
  <si>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</si>
  <si>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</si>
  <si>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</si>
  <si>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</si>
  <si>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</si>
  <si>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</si>
  <si>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</si>
  <si>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</si>
  <si>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</si>
  <si>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</si>
  <si>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</si>
  <si>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</si>
  <si>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</si>
  <si>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</si>
  <si>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</si>
  <si>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</si>
  <si>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</si>
  <si>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</si>
  <si>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</si>
  <si>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</si>
  <si>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</si>
  <si>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</si>
  <si>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</si>
  <si>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</si>
  <si>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</si>
  <si>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</si>
  <si>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</si>
  <si>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</si>
  <si>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</si>
  <si>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</si>
  <si>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</si>
  <si>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</si>
  <si>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</si>
  <si>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</si>
  <si>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</si>
  <si>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</si>
  <si>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</si>
  <si>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</si>
  <si>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</si>
  <si>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</si>
  <si>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</si>
  <si>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</si>
  <si>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</si>
  <si>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</si>
  <si>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</si>
  <si>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</si>
  <si>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</si>
  <si>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</si>
  <si>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</si>
  <si>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</si>
  <si>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</si>
  <si>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</si>
  <si>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</si>
  <si>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</si>
  <si>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</si>
  <si>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</si>
  <si>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</si>
  <si>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</si>
  <si>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</si>
  <si>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</si>
  <si>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</si>
  <si>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</si>
  <si>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</si>
  <si>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</si>
  <si>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</si>
  <si>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</si>
  <si>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</si>
  <si>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</si>
  <si>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</si>
  <si>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</si>
  <si>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</si>
  <si>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</si>
  <si>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</si>
  <si>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</si>
  <si>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</si>
  <si>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</si>
  <si>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</si>
  <si>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</si>
  <si>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</si>
  <si>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</si>
  <si>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</si>
  <si>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</si>
  <si>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</si>
  <si>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</si>
  <si>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</si>
  <si>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</si>
  <si>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</si>
  <si>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</si>
  <si>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</si>
  <si>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</si>
  <si>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</si>
  <si>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</si>
  <si>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</si>
  <si>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</si>
  <si>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</si>
  <si>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</si>
  <si>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</si>
  <si>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</si>
  <si>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</si>
  <si>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</si>
  <si>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</si>
  <si>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</si>
  <si>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</si>
  <si>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</si>
  <si>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</si>
  <si>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</si>
  <si>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</si>
  <si>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</si>
  <si>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</si>
  <si>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</si>
  <si>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</si>
  <si>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</si>
  <si>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</si>
  <si>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</si>
  <si>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</si>
  <si>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</si>
  <si>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</si>
  <si>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</si>
  <si>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</si>
  <si>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</si>
  <si>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</si>
  <si>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</si>
  <si>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</si>
  <si>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</si>
  <si>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</si>
  <si>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</si>
  <si>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</si>
  <si>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</si>
  <si>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</si>
  <si>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</si>
  <si>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</si>
  <si>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</si>
  <si>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</si>
  <si>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</si>
  <si>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</si>
  <si>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</si>
  <si>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</si>
  <si>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</si>
  <si>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</si>
  <si>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</si>
  <si>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</si>
  <si>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</si>
  <si>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</si>
  <si>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</si>
  <si>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</si>
  <si>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</si>
  <si>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</si>
  <si>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</si>
  <si>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</si>
  <si>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</si>
  <si>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</si>
  <si>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</si>
  <si>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</si>
  <si>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</si>
  <si>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</si>
  <si>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</si>
  <si>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</si>
  <si>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</si>
  <si>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</si>
  <si>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</si>
  <si>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</si>
  <si>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</si>
  <si>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</si>
  <si>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</si>
  <si>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</si>
  <si>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</si>
  <si>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</si>
  <si>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</si>
  <si>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</si>
  <si>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</si>
  <si>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</si>
  <si>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</si>
  <si>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</si>
  <si>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</si>
  <si>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</si>
  <si>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</si>
  <si>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</si>
  <si>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</si>
  <si>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</si>
  <si>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</si>
  <si>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</si>
  <si>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</si>
  <si>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</si>
  <si>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</si>
  <si>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</si>
  <si>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</si>
  <si>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</si>
  <si>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</si>
  <si>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</si>
  <si>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</si>
  <si>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</si>
  <si>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</si>
  <si>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</si>
  <si>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</si>
  <si>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</si>
  <si>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</si>
  <si>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</si>
  <si>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</si>
  <si>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</si>
  <si>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</si>
  <si>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</si>
  <si>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</si>
  <si>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</si>
  <si>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</si>
  <si>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</si>
  <si>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</si>
  <si>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</si>
  <si>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</si>
  <si>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</si>
  <si>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</si>
  <si>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</si>
  <si>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</si>
  <si>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</si>
  <si>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</si>
  <si>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</si>
  <si>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</si>
  <si>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</si>
  <si>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</si>
  <si>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</si>
  <si>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</si>
  <si>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</si>
  <si>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</si>
  <si>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</si>
  <si>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</si>
  <si>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</si>
  <si>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</si>
  <si>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</si>
  <si>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</si>
  <si>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</si>
  <si>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</si>
  <si>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</si>
  <si>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</si>
  <si>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</si>
  <si>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</si>
  <si>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</si>
  <si>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</si>
  <si>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</si>
  <si>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</si>
  <si>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</si>
  <si>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</si>
  <si>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</si>
  <si>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</si>
  <si>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</si>
  <si>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</si>
  <si>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</si>
  <si>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</si>
  <si>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</si>
  <si>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</si>
  <si>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</si>
  <si>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</si>
  <si>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</si>
  <si>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</si>
  <si>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</si>
  <si>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</si>
  <si>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</si>
  <si>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</si>
  <si>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</si>
  <si>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</si>
  <si>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</si>
  <si>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</si>
  <si>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</si>
  <si>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</si>
  <si>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</si>
  <si>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</si>
  <si>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</si>
  <si>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</si>
  <si>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</si>
  <si>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</si>
  <si>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</si>
  <si>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</si>
  <si>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</si>
  <si>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</si>
  <si>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</si>
  <si>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</si>
  <si>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</si>
  <si>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</si>
  <si>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</si>
  <si>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</si>
  <si>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</si>
  <si>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</si>
  <si>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</si>
  <si>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</si>
  <si>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</si>
  <si>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</si>
  <si>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</si>
  <si>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</si>
  <si>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</si>
  <si>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</si>
  <si>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</si>
  <si>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</si>
  <si>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</si>
  <si>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</si>
  <si>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</si>
  <si>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</si>
  <si>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</si>
  <si>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</si>
  <si>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</si>
  <si>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</si>
  <si>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</si>
  <si>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</si>
  <si>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</si>
  <si>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</si>
  <si>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</si>
  <si>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</si>
  <si>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</si>
  <si>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</si>
  <si>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</si>
  <si>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</si>
  <si>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</si>
  <si>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</si>
  <si>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</si>
  <si>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</si>
  <si>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</si>
  <si>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</si>
  <si>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</si>
  <si>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</si>
  <si>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</si>
  <si>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</si>
  <si>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</si>
  <si>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</si>
  <si>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</si>
  <si>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</si>
  <si>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</si>
  <si>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</si>
  <si>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</si>
  <si>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</si>
  <si>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</si>
  <si>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</si>
  <si>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</si>
  <si>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</si>
  <si>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</si>
  <si>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</si>
  <si>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</si>
  <si>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</si>
  <si>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</si>
  <si>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</si>
  <si>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</si>
  <si>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</si>
  <si>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</si>
  <si>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</si>
  <si>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</si>
  <si>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</si>
  <si>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</si>
  <si>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</si>
  <si>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</si>
  <si>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</si>
  <si>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</si>
  <si>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</si>
  <si>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</si>
  <si>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</si>
  <si>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</si>
  <si>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</si>
  <si>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</si>
  <si>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</si>
  <si>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</si>
  <si>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</si>
  <si>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</si>
  <si>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</si>
  <si>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</si>
  <si>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</si>
  <si>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</si>
  <si>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</si>
  <si>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</si>
  <si>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</si>
  <si>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</si>
  <si>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</si>
  <si>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</si>
  <si>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</si>
  <si>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</si>
  <si>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</si>
  <si>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</si>
  <si>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</si>
  <si>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</si>
  <si>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</si>
  <si>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</si>
  <si>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</si>
  <si>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</si>
  <si>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</si>
  <si>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</si>
  <si>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</si>
  <si>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</si>
  <si>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</si>
  <si>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</si>
  <si>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</si>
  <si>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</si>
  <si>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</si>
  <si>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</si>
  <si>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</si>
  <si>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</si>
  <si>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</si>
  <si>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</si>
  <si>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</si>
  <si>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</si>
  <si>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</si>
  <si>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</si>
  <si>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</si>
  <si>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</si>
  <si>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</si>
  <si>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</si>
  <si>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</si>
  <si>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</si>
  <si>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</si>
  <si>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</si>
  <si>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</si>
  <si>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</si>
  <si>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</si>
  <si>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</si>
  <si>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</si>
  <si>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</si>
  <si>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</si>
  <si>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</si>
  <si>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</si>
  <si>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</si>
  <si>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</si>
  <si>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</si>
  <si>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</si>
  <si>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</si>
  <si>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</si>
  <si>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</si>
  <si>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</si>
  <si>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</si>
  <si>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</si>
  <si>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</si>
  <si>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</si>
  <si>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</si>
  <si>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</si>
  <si>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</si>
  <si>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</si>
  <si>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</si>
  <si>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</si>
  <si>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</si>
  <si>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</si>
  <si>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</si>
  <si>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</si>
  <si>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</si>
  <si>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</si>
  <si>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</si>
  <si>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</si>
  <si>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</si>
  <si>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</si>
  <si>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</si>
  <si>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</si>
  <si>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</si>
  <si>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</si>
  <si>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</si>
  <si>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</si>
  <si>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</si>
  <si>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</si>
  <si>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</si>
  <si>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</si>
  <si>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</si>
  <si>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</si>
  <si>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</si>
  <si>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</si>
  <si>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</si>
  <si>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</si>
  <si>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</si>
  <si>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</si>
  <si>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</si>
  <si>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</si>
  <si>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</si>
  <si>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</si>
  <si>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</si>
  <si>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</si>
  <si>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</si>
  <si>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</si>
  <si>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</si>
  <si>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</si>
  <si>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</si>
  <si>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</si>
  <si>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</si>
  <si>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</si>
  <si>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</si>
  <si>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</si>
  <si>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</si>
  <si>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</si>
  <si>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</si>
  <si>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</si>
  <si>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</si>
  <si>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</si>
  <si>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</si>
  <si>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</si>
  <si>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</si>
  <si>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</si>
  <si>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</si>
  <si>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</si>
  <si>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</si>
  <si>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</si>
  <si>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</si>
  <si>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</si>
  <si>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</si>
  <si>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</si>
  <si>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</si>
  <si>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</si>
  <si>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</si>
  <si>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</si>
  <si>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</si>
  <si>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</si>
  <si>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</si>
  <si>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</si>
  <si>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</si>
  <si>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</si>
  <si>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</si>
  <si>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</si>
  <si>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</si>
  <si>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</si>
  <si>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</si>
  <si>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</si>
  <si>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</si>
  <si>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</si>
  <si>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</si>
  <si>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</si>
  <si>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</si>
  <si>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</si>
  <si>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</si>
  <si>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</si>
  <si>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</si>
  <si>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</si>
  <si>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</si>
  <si>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</si>
  <si>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</si>
  <si>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</si>
  <si>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</si>
  <si>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</si>
  <si>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</si>
  <si>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</si>
  <si>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</si>
  <si>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</si>
  <si>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</si>
  <si>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</si>
  <si>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</si>
  <si>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</si>
  <si>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</si>
  <si>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</si>
  <si>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</si>
  <si>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</si>
  <si>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</si>
  <si>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</si>
  <si>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</si>
  <si>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</si>
  <si>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</si>
  <si>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</si>
  <si>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</si>
  <si>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</si>
  <si>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</si>
  <si>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</si>
  <si>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</si>
  <si>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</si>
  <si>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</si>
  <si>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</si>
  <si>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</si>
  <si>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</si>
  <si>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</si>
  <si>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</si>
  <si>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</si>
  <si>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</si>
  <si>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</si>
  <si>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</si>
  <si>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</si>
  <si>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</si>
  <si>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</si>
  <si>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</si>
  <si>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</si>
  <si>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</si>
  <si>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</si>
  <si>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</si>
  <si>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</si>
  <si>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</si>
  <si>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</si>
  <si>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</si>
  <si>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</si>
  <si>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</si>
  <si>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</si>
  <si>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</si>
  <si>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</si>
  <si>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</si>
  <si>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</si>
  <si>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</si>
  <si>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</si>
  <si>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</si>
  <si>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</si>
  <si>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</si>
  <si>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</si>
  <si>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</si>
  <si>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</si>
  <si>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</si>
  <si>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</si>
  <si>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</si>
  <si>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</si>
  <si>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</si>
  <si>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</si>
  <si>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</si>
  <si>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</si>
  <si>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</si>
  <si>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</si>
  <si>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</si>
  <si>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</si>
  <si>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</si>
  <si>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</si>
  <si>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</si>
  <si>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</si>
  <si>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</si>
  <si>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</si>
  <si>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</si>
  <si>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</si>
  <si>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</si>
  <si>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</si>
  <si>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</si>
  <si>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</si>
  <si>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</si>
  <si>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</si>
  <si>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</si>
  <si>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</si>
  <si>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</si>
  <si>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</si>
  <si>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</si>
  <si>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</si>
  <si>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</si>
  <si>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</si>
  <si>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</si>
  <si>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</si>
  <si>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</si>
  <si>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</si>
  <si>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</si>
  <si>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</si>
  <si>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</si>
  <si>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</si>
  <si>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</si>
  <si>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</si>
  <si>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</si>
  <si>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</si>
  <si>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</si>
  <si>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</si>
  <si>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</si>
  <si>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</si>
  <si>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</si>
  <si>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</si>
  <si>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</si>
  <si>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</si>
  <si>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</si>
  <si>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</si>
  <si>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</si>
  <si>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</si>
  <si>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</si>
  <si>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</si>
  <si>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</si>
  <si>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</si>
  <si>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</si>
  <si>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</si>
  <si>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</si>
  <si>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</si>
  <si>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</si>
  <si>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</si>
  <si>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</si>
  <si>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</si>
  <si>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</si>
  <si>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</si>
  <si>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</si>
  <si>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</si>
  <si>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</si>
  <si>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</si>
  <si>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</si>
  <si>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</si>
  <si>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</si>
  <si>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</si>
  <si>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</si>
  <si>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</si>
  <si>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</si>
  <si>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</si>
  <si>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</si>
  <si>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</si>
  <si>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</si>
  <si>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</si>
  <si>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</si>
  <si>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</si>
  <si>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</si>
  <si>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</si>
  <si>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</si>
  <si>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</si>
  <si>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</si>
  <si>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</si>
  <si>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</si>
  <si>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</si>
  <si>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</si>
  <si>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</si>
  <si>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</si>
  <si>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</si>
  <si>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</si>
  <si>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</si>
  <si>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</si>
  <si>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</si>
  <si>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</si>
  <si>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</si>
  <si>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</si>
  <si>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</si>
  <si>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</si>
  <si>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</si>
  <si>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</si>
  <si>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</si>
  <si>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</si>
  <si>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</si>
  <si>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</si>
  <si>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</si>
  <si>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</si>
  <si>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</si>
  <si>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</si>
  <si>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</si>
  <si>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</si>
  <si>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</si>
  <si>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</si>
  <si>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</si>
  <si>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</si>
  <si>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</si>
  <si>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</si>
  <si>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</si>
  <si>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</si>
  <si>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</si>
  <si>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</si>
  <si>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</si>
  <si>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</si>
  <si>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</si>
  <si>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</si>
  <si>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</si>
  <si>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</si>
  <si>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</si>
  <si>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</si>
  <si>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</si>
  <si>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</si>
  <si>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</si>
  <si>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</si>
  <si>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</si>
  <si>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</si>
  <si>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</si>
  <si>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</si>
  <si>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</si>
  <si>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</si>
  <si>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</si>
  <si>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</si>
  <si>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</si>
  <si>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</si>
  <si>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</si>
  <si>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</si>
  <si>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</si>
  <si>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</si>
  <si>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</si>
  <si>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</si>
  <si>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</si>
  <si>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</si>
  <si>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</si>
  <si>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</si>
  <si>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</si>
  <si>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</si>
  <si>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</si>
  <si>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</si>
  <si>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</si>
  <si>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</si>
  <si>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</si>
  <si>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</si>
  <si>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</si>
  <si>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</si>
  <si>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</si>
  <si>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</si>
  <si>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</si>
  <si>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</si>
  <si>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</si>
  <si>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</si>
  <si>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</si>
  <si>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</si>
  <si>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</si>
  <si>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</si>
  <si>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</si>
  <si>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</si>
  <si>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</si>
  <si>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</si>
  <si>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</si>
  <si>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</si>
  <si>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</si>
  <si>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</si>
  <si>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</si>
  <si>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</si>
  <si>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</si>
  <si>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</si>
  <si>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</si>
  <si>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</si>
  <si>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</si>
  <si>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</si>
  <si>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</si>
  <si>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</si>
  <si>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</si>
  <si>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</si>
  <si>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</si>
  <si>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</si>
  <si>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</si>
  <si>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</si>
  <si>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</si>
  <si>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</si>
  <si>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</si>
  <si>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</si>
  <si>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</si>
  <si>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</si>
  <si>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</si>
  <si>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</si>
  <si>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</si>
  <si>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</si>
  <si>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</si>
  <si>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</si>
  <si>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</si>
  <si>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</si>
  <si>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</si>
  <si>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</si>
  <si>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</si>
  <si>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</si>
  <si>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</si>
  <si>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</si>
  <si>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</si>
  <si>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</si>
  <si>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</si>
  <si>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</si>
  <si>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</si>
  <si>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</si>
  <si>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</si>
  <si>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</si>
  <si>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</si>
  <si>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</si>
  <si>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</si>
  <si>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</si>
  <si>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</si>
  <si>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</si>
  <si>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</si>
  <si>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</si>
  <si>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</si>
  <si>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</si>
  <si>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</si>
  <si>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</si>
  <si>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</si>
  <si>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</si>
  <si>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</si>
  <si>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</si>
  <si>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</si>
  <si>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</si>
  <si>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</si>
  <si>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</si>
  <si>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</si>
  <si>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</si>
  <si>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</si>
  <si>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</si>
  <si>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</si>
  <si>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</si>
  <si>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</si>
  <si>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</si>
  <si>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</si>
  <si>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</si>
  <si>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</si>
  <si>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</si>
  <si>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</si>
  <si>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</si>
  <si>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</si>
  <si>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</si>
  <si>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</si>
  <si>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</si>
  <si>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</si>
  <si>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</si>
  <si>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</si>
  <si>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</si>
  <si>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</si>
  <si>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</si>
  <si>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</si>
  <si>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</si>
  <si>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</si>
  <si>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</si>
  <si>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</si>
  <si>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</si>
  <si>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</si>
  <si>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</si>
  <si>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</si>
  <si>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</si>
  <si>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</si>
  <si>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</si>
  <si>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</si>
  <si>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</si>
  <si>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</si>
  <si>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</si>
  <si>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</si>
  <si>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</si>
  <si>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</si>
  <si>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</si>
  <si>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</si>
  <si>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</si>
  <si>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</si>
  <si>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</si>
  <si>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</si>
  <si>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</si>
  <si>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</si>
  <si>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</si>
  <si>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</si>
  <si>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</si>
  <si>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</si>
  <si>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</si>
  <si>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</si>
  <si>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</si>
  <si>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</si>
  <si>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</si>
  <si>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</si>
  <si>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</si>
  <si>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</si>
  <si>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</si>
  <si>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</si>
  <si>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</si>
  <si>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</si>
  <si>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</si>
  <si>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</si>
  <si>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</si>
  <si>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</si>
  <si>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</si>
  <si>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</si>
  <si>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</si>
  <si>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</si>
  <si>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</si>
  <si>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</si>
  <si>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</si>
  <si>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</si>
  <si>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</si>
  <si>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</si>
  <si>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</si>
  <si>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</si>
  <si>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</si>
  <si>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</si>
  <si>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</si>
  <si>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</si>
  <si>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</si>
  <si>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</si>
  <si>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</si>
  <si>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</si>
  <si>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</si>
  <si>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</si>
  <si>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</si>
  <si>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</si>
  <si>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</si>
  <si>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</si>
  <si>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</si>
  <si>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</si>
  <si>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</si>
  <si>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</si>
  <si>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</si>
  <si>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</si>
  <si>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</si>
  <si>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</si>
  <si>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</si>
  <si>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</si>
  <si>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</si>
  <si>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</si>
  <si>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</si>
  <si>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</si>
  <si>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</si>
  <si>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</si>
  <si>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</si>
  <si>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</si>
  <si>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</si>
  <si>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</si>
  <si>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</si>
  <si>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</si>
  <si>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</si>
  <si>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</si>
  <si>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</si>
  <si>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</si>
  <si>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</si>
  <si>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</si>
  <si>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</si>
  <si>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</si>
  <si>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</si>
  <si>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</si>
  <si>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</si>
  <si>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</si>
  <si>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</si>
  <si>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</si>
  <si>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</si>
  <si>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</si>
  <si>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</si>
  <si>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</si>
  <si>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</si>
  <si>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</si>
  <si>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</si>
  <si>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</si>
  <si>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</si>
  <si>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</si>
  <si>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</si>
  <si>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</si>
  <si>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</si>
  <si>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</si>
  <si>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</si>
  <si>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</si>
  <si>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</si>
  <si>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</si>
  <si>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</si>
  <si>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</si>
  <si>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</si>
  <si>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</si>
  <si>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</si>
  <si>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</si>
  <si>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</si>
  <si>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</si>
  <si>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</si>
  <si>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</si>
  <si>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</si>
  <si>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</si>
  <si>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</si>
  <si>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</si>
  <si>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</si>
  <si>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</si>
  <si>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</si>
  <si>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</si>
  <si>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</si>
  <si>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</si>
  <si>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</si>
  <si>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</si>
  <si>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</si>
  <si>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</si>
  <si>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</si>
  <si>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</si>
  <si>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</si>
  <si>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</si>
  <si>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</si>
  <si>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</si>
  <si>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</si>
  <si>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</si>
  <si>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</si>
  <si>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</si>
  <si>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</si>
  <si>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</si>
  <si>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</si>
  <si>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</si>
  <si>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</si>
  <si>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</si>
  <si>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</si>
  <si>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</si>
  <si>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</si>
  <si>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</si>
  <si>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</si>
  <si>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</si>
  <si>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</si>
  <si>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</si>
  <si>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</si>
  <si>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</si>
  <si>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</si>
  <si>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</si>
  <si>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</si>
  <si>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</si>
  <si>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</si>
  <si>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</si>
  <si>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</si>
  <si>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</si>
  <si>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</si>
  <si>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</si>
  <si>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</si>
  <si>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</si>
  <si>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</si>
  <si>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</si>
  <si>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</si>
  <si>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</si>
  <si>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</si>
  <si>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</si>
  <si>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</si>
  <si>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</si>
  <si>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</si>
  <si>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</si>
  <si>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</si>
  <si>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</si>
  <si>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</si>
  <si>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</si>
  <si>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</si>
  <si>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</si>
  <si>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</si>
  <si>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</si>
  <si>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</si>
  <si>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</si>
  <si>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</si>
  <si>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</si>
  <si>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</si>
  <si>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</si>
  <si>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</si>
  <si>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</si>
  <si>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</si>
  <si>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</si>
  <si>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</si>
  <si>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</si>
  <si>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</si>
  <si>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</si>
  <si>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</si>
  <si>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</si>
  <si>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</si>
  <si>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</si>
  <si>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</si>
  <si>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</si>
  <si>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</si>
  <si>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</si>
  <si>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</si>
  <si>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</si>
  <si>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</si>
  <si>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</si>
  <si>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</si>
  <si>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</si>
  <si>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</si>
  <si>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</si>
  <si>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</si>
  <si>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</si>
  <si>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</si>
  <si>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</si>
  <si>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</si>
  <si>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</si>
  <si>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</si>
  <si>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</si>
  <si>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</si>
  <si>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</si>
  <si>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</si>
  <si>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</si>
  <si>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</si>
  <si>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</si>
  <si>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</si>
  <si>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</si>
  <si>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</si>
  <si>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</si>
  <si>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</si>
  <si>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</si>
  <si>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</si>
  <si>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</si>
  <si>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</si>
  <si>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</si>
  <si>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</si>
  <si>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</si>
  <si>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</si>
  <si>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</si>
  <si>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</si>
  <si>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</si>
  <si>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</si>
  <si>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</si>
  <si>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</si>
  <si>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</si>
  <si>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</si>
  <si>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</si>
  <si>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</si>
  <si>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</si>
  <si>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</si>
  <si>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</si>
  <si>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</si>
  <si>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</si>
  <si>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</si>
  <si>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</si>
  <si>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</si>
  <si>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</si>
  <si>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</si>
  <si>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</si>
  <si>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</si>
  <si>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</si>
  <si>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</si>
  <si>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</si>
  <si>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</si>
  <si>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</si>
  <si>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</si>
  <si>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</si>
  <si>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</si>
  <si>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</si>
  <si>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</si>
  <si>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</si>
  <si>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</si>
  <si>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</si>
  <si>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</si>
  <si>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</si>
  <si>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</si>
  <si>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</si>
  <si>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</si>
  <si>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</si>
  <si>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</si>
  <si>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</si>
  <si>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</si>
  <si>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</si>
  <si>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</si>
  <si>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</si>
  <si>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</si>
  <si>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</si>
  <si>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</si>
  <si>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</si>
  <si>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</si>
  <si>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</si>
  <si>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</si>
  <si>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</si>
  <si>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</si>
  <si>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</si>
  <si>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</si>
  <si>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</si>
  <si>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</si>
  <si>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</si>
  <si>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</si>
  <si>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</si>
  <si>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</si>
  <si>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</si>
  <si>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</si>
  <si>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</si>
  <si>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</si>
  <si>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</si>
  <si>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</si>
  <si>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</si>
  <si>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</si>
  <si>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</si>
  <si>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</si>
  <si>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</si>
  <si>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</si>
  <si>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</si>
  <si>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</si>
  <si>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</si>
  <si>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</si>
  <si>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</si>
  <si>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</si>
  <si>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</si>
  <si>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</si>
  <si>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</si>
  <si>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</si>
  <si>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</si>
  <si>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</si>
  <si>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</si>
  <si>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</si>
  <si>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</si>
  <si>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</si>
  <si>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</si>
  <si>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</si>
  <si>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</si>
  <si>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</si>
  <si>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</si>
  <si>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</si>
  <si>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</si>
  <si>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</si>
  <si>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</si>
  <si>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</si>
  <si>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</si>
  <si>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</si>
  <si>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</si>
  <si>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</si>
  <si>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</si>
  <si>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</si>
  <si>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</si>
  <si>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</si>
  <si>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</si>
  <si>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</si>
  <si>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</si>
  <si>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</si>
  <si>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</si>
  <si>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</si>
  <si>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</si>
  <si>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</si>
  <si>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</si>
  <si>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</si>
  <si>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</si>
  <si>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</si>
  <si>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</si>
  <si>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</si>
  <si>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</si>
  <si>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</si>
  <si>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</si>
  <si>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</si>
  <si>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</si>
  <si>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</si>
  <si>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</si>
  <si>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</si>
  <si>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</si>
  <si>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</si>
  <si>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</si>
  <si>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</si>
  <si>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</si>
  <si>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</si>
  <si>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</si>
  <si>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</si>
  <si>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</si>
  <si>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</si>
  <si>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</si>
  <si>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</si>
  <si>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</si>
  <si>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</si>
  <si>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</si>
  <si>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</si>
  <si>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</si>
  <si>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</si>
  <si>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</si>
  <si>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</si>
  <si>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</si>
  <si>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</si>
  <si>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</si>
  <si>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</si>
  <si>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</si>
  <si>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</si>
  <si>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</si>
  <si>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</si>
  <si>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</si>
  <si>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</si>
  <si>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</si>
  <si>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</si>
  <si>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</si>
  <si>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</si>
  <si>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</si>
  <si>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</si>
  <si>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</si>
  <si>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</si>
  <si>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</si>
  <si>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</si>
  <si>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</si>
  <si>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</si>
  <si>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</si>
  <si>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</si>
  <si>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</si>
  <si>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</si>
  <si>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</si>
  <si>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</si>
  <si>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</si>
  <si>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</si>
  <si>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</si>
  <si>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</si>
  <si>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</si>
  <si>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</si>
  <si>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</si>
  <si>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</si>
  <si>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</si>
  <si>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</si>
  <si>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</si>
  <si>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</si>
  <si>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</si>
  <si>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</si>
  <si>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</si>
  <si>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</si>
  <si>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</si>
  <si>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</si>
  <si>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</si>
  <si>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</si>
  <si>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</si>
  <si>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</si>
  <si>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</si>
  <si>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</si>
  <si>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</si>
  <si>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</si>
  <si>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</si>
  <si>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</si>
  <si>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</si>
  <si>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</si>
  <si>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</si>
  <si>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</si>
  <si>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</si>
  <si>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</si>
  <si>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</si>
  <si>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</si>
  <si>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</si>
  <si>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</si>
  <si>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</si>
  <si>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</si>
  <si>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</si>
  <si>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</si>
  <si>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</si>
  <si>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</si>
  <si>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</si>
  <si>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</si>
  <si>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</si>
  <si>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</si>
  <si>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</si>
  <si>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</si>
  <si>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</si>
  <si>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</si>
  <si>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</si>
  <si>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</si>
  <si>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</si>
  <si>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</si>
  <si>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</si>
  <si>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</si>
  <si>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</si>
  <si>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</si>
  <si>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</si>
  <si>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</si>
  <si>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</si>
  <si>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</si>
  <si>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</si>
  <si>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</si>
  <si>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</si>
  <si>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</si>
  <si>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</si>
  <si>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</si>
  <si>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</si>
  <si>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</si>
  <si>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</si>
  <si>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</si>
  <si>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</si>
  <si>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</si>
  <si>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</si>
  <si>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</si>
  <si>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</si>
  <si>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</si>
  <si>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</si>
  <si>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</si>
  <si>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</si>
  <si>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</si>
  <si>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</si>
  <si>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</si>
  <si>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</si>
  <si>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</si>
  <si>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</si>
  <si>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</si>
  <si>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</si>
  <si>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</si>
  <si>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</si>
  <si>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</si>
  <si>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</si>
  <si>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</si>
  <si>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</si>
  <si>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</si>
  <si>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</si>
  <si>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</si>
  <si>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</si>
  <si>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</si>
  <si>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</si>
  <si>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</si>
  <si>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</si>
  <si>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</si>
  <si>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</si>
  <si>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</si>
  <si>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</si>
  <si>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</si>
  <si>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</si>
  <si>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</si>
  <si>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</si>
  <si>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</si>
  <si>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</si>
  <si>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</si>
  <si>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</si>
  <si>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</si>
  <si>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</si>
  <si>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</si>
  <si>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</si>
  <si>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</si>
  <si>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</si>
  <si>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</si>
  <si>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</si>
  <si>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</si>
  <si>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</si>
  <si>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</si>
  <si>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</si>
  <si>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</si>
  <si>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</si>
  <si>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</si>
  <si>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</si>
  <si>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</si>
  <si>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</si>
  <si>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</si>
  <si>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</si>
  <si>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</si>
  <si>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</si>
  <si>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</si>
  <si>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</si>
  <si>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</si>
  <si>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</si>
  <si>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</si>
  <si>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</si>
  <si>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</si>
  <si>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</si>
  <si>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</si>
  <si>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</si>
  <si>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</si>
  <si>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</si>
  <si>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</si>
  <si>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</si>
  <si>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</si>
  <si>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</si>
  <si>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</si>
  <si>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</si>
  <si>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</si>
  <si>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</si>
  <si>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</si>
  <si>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</si>
  <si>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</si>
  <si>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</si>
  <si>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</si>
  <si>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</si>
  <si>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</si>
  <si>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</si>
  <si>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</si>
  <si>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</si>
  <si>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</si>
  <si>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</si>
  <si>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</si>
  <si>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</si>
  <si>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</si>
  <si>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</si>
  <si>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</si>
  <si>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</si>
  <si>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</si>
  <si>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</si>
  <si>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</si>
  <si>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</si>
  <si>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</si>
  <si>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</si>
  <si>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</si>
  <si>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</si>
  <si>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</si>
  <si>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</si>
  <si>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</si>
  <si>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</si>
  <si>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</si>
  <si>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</si>
  <si>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</si>
  <si>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</si>
  <si>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</si>
  <si>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</si>
  <si>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</si>
  <si>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</si>
  <si>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</si>
  <si>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</si>
  <si>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</si>
  <si>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</si>
  <si>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</si>
  <si>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</si>
  <si>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</si>
  <si>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</si>
  <si>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</si>
  <si>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</si>
  <si>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</si>
  <si>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</si>
  <si>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</si>
  <si>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</si>
  <si>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</si>
  <si>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</si>
  <si>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</si>
  <si>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</si>
  <si>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</si>
  <si>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</si>
  <si>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</si>
  <si>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</si>
  <si>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</si>
  <si>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</si>
  <si>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</si>
  <si>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</si>
  <si>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</si>
  <si>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</si>
  <si>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</si>
  <si>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</si>
  <si>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</si>
  <si>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</si>
  <si>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</si>
  <si>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</si>
  <si>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</si>
  <si>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</si>
  <si>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</si>
  <si>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</si>
  <si>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</si>
  <si>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</si>
  <si>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</si>
  <si>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</si>
  <si>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</si>
  <si>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</si>
  <si>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</si>
  <si>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</si>
  <si>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</si>
  <si>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</si>
  <si>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</si>
  <si>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</si>
  <si>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</si>
  <si>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</si>
  <si>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</si>
  <si>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</si>
  <si>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</si>
  <si>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</si>
  <si>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</si>
  <si>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</si>
  <si>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</si>
  <si>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</si>
  <si>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</si>
  <si>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</si>
  <si>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</si>
  <si>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</si>
  <si>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</si>
  <si>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</si>
  <si>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</si>
  <si>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</si>
  <si>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</si>
  <si>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</si>
  <si>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</si>
  <si>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</si>
  <si>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</si>
  <si>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</si>
  <si>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</si>
  <si>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</si>
  <si>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</si>
  <si>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</si>
  <si>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</si>
  <si>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</si>
  <si>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</si>
  <si>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</si>
  <si>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</si>
  <si>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</si>
  <si>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</si>
  <si>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</si>
  <si>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</si>
  <si>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</si>
  <si>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</si>
  <si>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</si>
  <si>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</si>
  <si>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</si>
  <si>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</si>
  <si>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</si>
  <si>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</si>
  <si>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</si>
  <si>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</si>
  <si>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</si>
  <si>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</si>
  <si>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</si>
  <si>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</si>
  <si>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</si>
  <si>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</si>
  <si>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</si>
  <si>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</si>
  <si>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</si>
  <si>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</si>
  <si>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</si>
  <si>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</si>
  <si>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</si>
  <si>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</si>
  <si>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</si>
  <si>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</si>
  <si>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</si>
  <si>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</si>
  <si>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</si>
  <si>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</si>
  <si>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</si>
  <si>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</si>
  <si>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</si>
  <si>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</si>
  <si>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</si>
  <si>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</si>
  <si>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</si>
  <si>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</si>
  <si>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</si>
  <si>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</si>
  <si>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</si>
  <si>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</si>
  <si>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</si>
  <si>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</si>
  <si>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</si>
  <si>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</si>
  <si>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</si>
  <si>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</si>
  <si>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</si>
  <si>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</si>
  <si>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</si>
  <si>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</si>
  <si>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</si>
  <si>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</si>
  <si>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</si>
  <si>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</si>
  <si>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</si>
  <si>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</si>
  <si>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</si>
  <si>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</si>
  <si>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</si>
  <si>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</si>
  <si>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</si>
  <si>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</si>
  <si>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</si>
  <si>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</si>
  <si>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</si>
  <si>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</si>
  <si>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</si>
  <si>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</si>
  <si>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</si>
  <si>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</si>
  <si>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</si>
  <si>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</si>
  <si>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</si>
  <si>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</si>
  <si>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</si>
  <si>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</si>
  <si>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</si>
  <si>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</si>
  <si>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</si>
  <si>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</si>
  <si>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</si>
  <si>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</si>
  <si>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</si>
  <si>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</si>
  <si>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</si>
  <si>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</si>
  <si>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</si>
  <si>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</si>
  <si>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</si>
  <si>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</si>
  <si>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</si>
  <si>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</si>
  <si>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</si>
  <si>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</si>
  <si>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</si>
  <si>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</si>
  <si>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</si>
  <si>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</si>
  <si>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</si>
  <si>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</si>
  <si>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</si>
  <si>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</si>
  <si>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</si>
  <si>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</si>
  <si>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</si>
  <si>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</si>
  <si>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</si>
  <si>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</si>
  <si>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</si>
  <si>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</si>
  <si>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</si>
  <si>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</si>
  <si>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</si>
  <si>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</si>
  <si>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</si>
  <si>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</si>
  <si>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</si>
  <si>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</si>
  <si>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</si>
  <si>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</si>
  <si>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</si>
  <si>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</si>
  <si>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</si>
  <si>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</si>
  <si>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</si>
  <si>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</si>
  <si>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</si>
  <si>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</si>
  <si>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</si>
  <si>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</si>
  <si>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</si>
  <si>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</si>
  <si>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</si>
  <si>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</si>
  <si>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</si>
  <si>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</si>
  <si>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</si>
  <si>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</si>
  <si>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</si>
  <si>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</si>
  <si>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</si>
  <si>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</si>
  <si>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</si>
  <si>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</si>
  <si>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</si>
  <si>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</si>
  <si>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</si>
  <si>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</si>
  <si>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</si>
  <si>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</si>
  <si>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</si>
  <si>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</si>
  <si>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</si>
  <si>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</si>
  <si>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</si>
  <si>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</si>
  <si>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</si>
  <si>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</si>
  <si>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</si>
  <si>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</si>
  <si>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</si>
  <si>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</si>
  <si>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</si>
  <si>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</si>
  <si>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</si>
  <si>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</si>
  <si>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</si>
  <si>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</si>
  <si>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</si>
  <si>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</si>
  <si>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</si>
  <si>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</si>
  <si>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</si>
  <si>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</si>
  <si>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</si>
  <si>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</si>
  <si>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</si>
  <si>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</si>
  <si>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</si>
  <si>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</si>
  <si>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</si>
  <si>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</si>
  <si>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</si>
  <si>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</si>
  <si>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</si>
  <si>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</si>
  <si>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</si>
  <si>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</si>
  <si>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</si>
  <si>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</si>
  <si>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</si>
  <si>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</si>
  <si>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</si>
  <si>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</si>
  <si>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</si>
  <si>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</si>
  <si>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</si>
  <si>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</si>
  <si>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</si>
  <si>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</si>
  <si>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</si>
  <si>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</si>
  <si>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</si>
  <si>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</si>
  <si>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</si>
  <si>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</si>
  <si>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</si>
  <si>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</si>
  <si>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</si>
  <si>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</si>
  <si>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</si>
  <si>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</si>
  <si>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</si>
  <si>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</si>
  <si>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</si>
  <si>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</si>
  <si>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</si>
  <si>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</si>
  <si>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</si>
  <si>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</si>
  <si>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</si>
  <si>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</si>
  <si>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</si>
  <si>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</si>
  <si>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</si>
  <si>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</si>
  <si>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</si>
  <si>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</si>
  <si>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</si>
  <si>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</si>
  <si>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</si>
  <si>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</si>
  <si>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</si>
  <si>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</si>
  <si>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</si>
  <si>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</si>
  <si>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</si>
  <si>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</si>
  <si>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</si>
  <si>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</si>
  <si>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</si>
  <si>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</si>
  <si>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</si>
  <si>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</si>
  <si>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</si>
  <si>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</si>
  <si>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</si>
  <si>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</si>
  <si>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</si>
  <si>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</si>
  <si>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</si>
  <si>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</si>
  <si>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</si>
  <si>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</si>
  <si>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</si>
  <si>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</si>
  <si>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</si>
  <si>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</si>
  <si>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</si>
  <si>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</si>
  <si>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</si>
  <si>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</si>
  <si>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</si>
  <si>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</si>
  <si>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</si>
  <si>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</si>
  <si>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</si>
  <si>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</si>
  <si>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</si>
  <si>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</si>
  <si>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</si>
  <si>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</si>
  <si>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</si>
  <si>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</si>
  <si>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</si>
  <si>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</si>
  <si>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</si>
  <si>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</si>
  <si>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</si>
  <si>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</si>
  <si>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</si>
  <si>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</si>
  <si>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</si>
  <si>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</si>
  <si>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</si>
  <si>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</si>
  <si>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</si>
  <si>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</si>
  <si>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</si>
  <si>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</si>
  <si>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</si>
  <si>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</si>
  <si>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</si>
  <si>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</si>
  <si>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</si>
  <si>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</si>
  <si>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</si>
  <si>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</si>
  <si>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</si>
  <si>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</si>
  <si>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</si>
  <si>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</si>
  <si>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</si>
  <si>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</si>
  <si>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</si>
  <si>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</si>
  <si>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</si>
  <si>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</si>
  <si>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</si>
  <si>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</si>
  <si>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</si>
  <si>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</si>
  <si>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</si>
  <si>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</si>
  <si>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</si>
  <si>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</si>
  <si>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</si>
  <si>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</si>
  <si>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</si>
  <si>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</si>
  <si>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</si>
  <si>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</si>
  <si>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</si>
  <si>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</si>
  <si>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</si>
  <si>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</si>
  <si>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</si>
  <si>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</si>
  <si>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</si>
  <si>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</si>
  <si>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</si>
  <si>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</si>
  <si>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</si>
  <si>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</si>
  <si>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</si>
  <si>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</si>
  <si>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</si>
  <si>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</si>
  <si>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</si>
  <si>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</si>
  <si>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</si>
  <si>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</si>
  <si>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</si>
  <si>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</si>
  <si>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</si>
  <si>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</si>
  <si>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</si>
  <si>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</si>
  <si>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</si>
  <si>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</si>
  <si>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</si>
  <si>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</si>
  <si>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</si>
  <si>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</si>
  <si>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</si>
  <si>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</si>
  <si>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</si>
  <si>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</si>
  <si>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</si>
  <si>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</si>
  <si>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</si>
  <si>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</si>
  <si>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</si>
  <si>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</si>
  <si>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</si>
  <si>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</si>
  <si>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</si>
  <si>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</si>
  <si>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</si>
  <si>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</si>
  <si>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</si>
  <si>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</si>
  <si>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</si>
  <si>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</si>
  <si>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</si>
  <si>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</si>
  <si>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</si>
  <si>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</si>
  <si>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</si>
  <si>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</si>
  <si>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</si>
  <si>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</si>
  <si>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</si>
  <si>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</si>
  <si>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</si>
  <si>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</si>
  <si>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</si>
  <si>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</si>
  <si>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</si>
  <si>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</si>
  <si>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</si>
  <si>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</si>
  <si>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</si>
  <si>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</si>
  <si>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</si>
  <si>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</si>
  <si>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</si>
  <si>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</si>
  <si>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</si>
  <si>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</si>
  <si>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</si>
  <si>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</si>
  <si>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</si>
  <si>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</si>
  <si>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</si>
  <si>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</si>
  <si>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</si>
  <si>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</si>
  <si>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</si>
  <si>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</si>
  <si>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</si>
  <si>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</si>
  <si>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</si>
  <si>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</si>
  <si>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</si>
  <si>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</si>
  <si>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</si>
  <si>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</si>
  <si>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</si>
  <si>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</si>
  <si>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</si>
  <si>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</si>
  <si>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</si>
  <si>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</si>
  <si>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</si>
  <si>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</si>
  <si>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</si>
  <si>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</si>
  <si>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</si>
  <si>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</si>
  <si>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</si>
  <si>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</si>
  <si>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</si>
  <si>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</si>
  <si>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</si>
  <si>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</si>
  <si>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</si>
  <si>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</si>
  <si>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</si>
  <si>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</si>
  <si>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</si>
  <si>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</si>
  <si>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</si>
  <si>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</si>
  <si>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</si>
  <si>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</si>
  <si>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</si>
  <si>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</si>
  <si>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</si>
  <si>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</si>
  <si>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</si>
  <si>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</si>
  <si>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</si>
  <si>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</si>
  <si>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</si>
  <si>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</si>
  <si>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</si>
  <si>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</si>
  <si>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</si>
  <si>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</si>
  <si>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</si>
  <si>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</si>
  <si>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</si>
  <si>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</si>
  <si>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</si>
  <si>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</si>
  <si>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</si>
  <si>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</si>
  <si>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</si>
  <si>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</si>
  <si>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</si>
  <si>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</si>
  <si>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</si>
  <si>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</si>
  <si>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</si>
  <si>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</si>
  <si>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</si>
  <si>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</si>
  <si>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</si>
  <si>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</si>
  <si>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</si>
  <si>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</si>
  <si>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</si>
  <si>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</si>
  <si>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</si>
  <si>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</si>
  <si>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</si>
  <si>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</si>
  <si>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</si>
  <si>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</si>
  <si>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</si>
  <si>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</si>
  <si>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</si>
  <si>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</si>
  <si>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</si>
  <si>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</si>
  <si>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</si>
  <si>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</si>
  <si>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</si>
  <si>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</si>
  <si>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</si>
  <si>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</si>
  <si>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</si>
  <si>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</si>
  <si>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</si>
  <si>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</si>
  <si>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</si>
  <si>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</si>
  <si>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</si>
  <si>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</si>
  <si>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</si>
  <si>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</si>
  <si>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</si>
  <si>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</si>
  <si>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</si>
  <si>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</si>
  <si>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</si>
  <si>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</si>
  <si>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</si>
  <si>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</si>
  <si>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</si>
  <si>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</si>
  <si>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</si>
  <si>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</si>
  <si>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</si>
  <si>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</si>
  <si>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</si>
  <si>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</si>
  <si>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</si>
  <si>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</si>
  <si>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</si>
  <si>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</si>
  <si>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</si>
  <si>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</si>
  <si>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</si>
  <si>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</si>
  <si>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</si>
  <si>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</si>
  <si>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</si>
  <si>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</si>
  <si>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</si>
  <si>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</si>
  <si>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</si>
  <si>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</si>
  <si>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</si>
  <si>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</si>
  <si>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</si>
  <si>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</si>
  <si>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</si>
  <si>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</si>
  <si>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</si>
  <si>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</si>
  <si>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</si>
  <si>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</si>
  <si>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</si>
  <si>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</si>
  <si>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</si>
  <si>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</si>
  <si>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</si>
  <si>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</si>
  <si>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</si>
  <si>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</si>
  <si>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</si>
  <si>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</si>
  <si>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</si>
  <si>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</si>
  <si>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</si>
  <si>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</si>
  <si>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</si>
  <si>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</si>
  <si>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</si>
  <si>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</si>
  <si>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</si>
  <si>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</si>
  <si>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</si>
  <si>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</si>
  <si>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</si>
  <si>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</si>
  <si>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</si>
  <si>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</si>
  <si>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</si>
  <si>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</si>
  <si>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</si>
  <si>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</si>
  <si>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</si>
  <si>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</si>
  <si>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</si>
  <si>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</si>
  <si>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</si>
  <si>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</si>
  <si>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</si>
  <si>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</si>
  <si>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</si>
  <si>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</si>
  <si>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</si>
  <si>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</si>
  <si>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</si>
  <si>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</si>
  <si>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</si>
  <si>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</si>
  <si>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</si>
  <si>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</si>
  <si>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</si>
  <si>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</si>
  <si>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</si>
  <si>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</si>
  <si>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</si>
  <si>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</si>
  <si>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</si>
  <si>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</si>
  <si>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</si>
  <si>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</si>
  <si>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</si>
  <si>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</si>
  <si>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</si>
  <si>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</si>
  <si>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</si>
  <si>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</si>
  <si>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</si>
  <si>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</si>
  <si>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</si>
  <si>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</si>
  <si>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</si>
  <si>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</si>
  <si>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</si>
  <si>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</si>
  <si>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</si>
  <si>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</si>
  <si>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</si>
  <si>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</si>
  <si>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</si>
  <si>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</si>
  <si>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</si>
  <si>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</si>
  <si>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</si>
  <si>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</si>
  <si>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</si>
  <si>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</si>
  <si>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</si>
  <si>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</si>
  <si>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</si>
  <si>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</si>
  <si>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</si>
  <si>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</si>
  <si>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</si>
  <si>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</si>
  <si>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</si>
  <si>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</si>
  <si>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</si>
  <si>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</si>
  <si>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</si>
  <si>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</si>
  <si>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</si>
  <si>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</si>
  <si>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</si>
  <si>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</si>
  <si>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</si>
  <si>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</si>
  <si>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</si>
  <si>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</si>
  <si>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</si>
  <si>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</si>
  <si>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</si>
  <si>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</si>
  <si>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</si>
  <si>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</si>
  <si>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</si>
  <si>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</si>
  <si>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</si>
  <si>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</si>
  <si>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</si>
  <si>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</si>
  <si>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</si>
  <si>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</si>
  <si>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</si>
  <si>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</si>
  <si>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</si>
  <si>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</si>
  <si>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</si>
  <si>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</si>
  <si>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</si>
  <si>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</si>
  <si>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</si>
  <si>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</si>
  <si>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</si>
  <si>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</si>
  <si>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</si>
  <si>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</si>
  <si>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</si>
  <si>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</si>
  <si>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</si>
  <si>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</si>
  <si>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</si>
  <si>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</si>
  <si>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</si>
  <si>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</si>
  <si>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</si>
  <si>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</si>
  <si>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</si>
  <si>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</si>
  <si>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</si>
  <si>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</si>
  <si>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</si>
  <si>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</si>
  <si>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</si>
  <si>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</si>
  <si>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</si>
  <si>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</si>
  <si>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</si>
  <si>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</si>
  <si>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</si>
  <si>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</si>
  <si>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</si>
  <si>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</si>
  <si>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</si>
  <si>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</si>
  <si>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</si>
  <si>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</si>
  <si>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</si>
  <si>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</si>
  <si>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</si>
  <si>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</si>
  <si>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</si>
  <si>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</si>
  <si>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</si>
  <si>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</si>
  <si>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</si>
  <si>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</si>
  <si>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</si>
  <si>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</si>
  <si>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</si>
  <si>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</si>
  <si>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</si>
  <si>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</si>
  <si>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</si>
  <si>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</si>
  <si>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</si>
  <si>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</si>
  <si>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</si>
  <si>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</si>
  <si>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</si>
  <si>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</si>
  <si>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</si>
  <si>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</si>
  <si>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</si>
  <si>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</si>
  <si>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</si>
  <si>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</si>
  <si>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</si>
  <si>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</si>
  <si>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</si>
  <si>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</si>
  <si>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</si>
  <si>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</si>
  <si>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</si>
  <si>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</si>
  <si>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</si>
  <si>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</si>
  <si>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</si>
  <si>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</si>
  <si>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</si>
  <si>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</si>
  <si>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</si>
  <si>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</si>
  <si>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</si>
  <si>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</si>
  <si>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</si>
  <si>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</si>
  <si>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</si>
  <si>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</si>
  <si>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</si>
  <si>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</si>
  <si>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</si>
  <si>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</si>
  <si>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</si>
  <si>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</si>
  <si>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</si>
  <si>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</si>
  <si>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</si>
  <si>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</si>
  <si>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</si>
  <si>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</si>
  <si>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</si>
  <si>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</si>
  <si>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</si>
  <si>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</si>
  <si>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</si>
  <si>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</si>
  <si>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</si>
  <si>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</si>
  <si>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</si>
  <si>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</si>
  <si>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</si>
  <si>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</si>
  <si>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</si>
  <si>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</si>
  <si>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</si>
  <si>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</si>
  <si>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</si>
  <si>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</si>
  <si>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</si>
  <si>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</si>
  <si>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</si>
  <si>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</si>
  <si>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</si>
  <si>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</si>
  <si>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</si>
  <si>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</si>
  <si>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</si>
  <si>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</si>
  <si>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</si>
  <si>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</si>
  <si>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</si>
  <si>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</si>
  <si>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</si>
  <si>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</si>
  <si>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</si>
  <si>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</si>
  <si>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</si>
  <si>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</si>
  <si>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</si>
  <si>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</si>
  <si>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</si>
  <si>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</si>
  <si>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</si>
  <si>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</si>
  <si>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</si>
  <si>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</si>
  <si>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</si>
  <si>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</si>
  <si>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</si>
  <si>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</si>
  <si>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</si>
  <si>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</si>
  <si>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</si>
  <si>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</si>
  <si>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</si>
  <si>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</si>
  <si>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</si>
  <si>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</si>
  <si>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</si>
  <si>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</si>
  <si>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</si>
  <si>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</si>
  <si>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</si>
  <si>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</si>
  <si>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</si>
  <si>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</si>
  <si>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</si>
  <si>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</si>
  <si>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</si>
  <si>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</si>
  <si>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</si>
  <si>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</si>
  <si>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</si>
  <si>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</si>
  <si>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</si>
  <si>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</si>
  <si>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</si>
  <si>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</si>
  <si>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</si>
  <si>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</si>
  <si>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</si>
  <si>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</si>
  <si>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</si>
  <si>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</si>
  <si>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</si>
  <si>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</si>
  <si>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</si>
  <si>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</si>
  <si>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</si>
  <si>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</si>
  <si>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</si>
  <si>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</si>
  <si>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</si>
  <si>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</si>
  <si>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</si>
  <si>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</si>
  <si>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</si>
  <si>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</si>
  <si>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</si>
  <si>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</si>
  <si>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</si>
  <si>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</si>
  <si>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</si>
  <si>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</si>
  <si>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</si>
  <si>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</si>
  <si>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</si>
  <si>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</si>
  <si>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</si>
  <si>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</si>
  <si>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</si>
  <si>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</si>
  <si>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</si>
  <si>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</si>
  <si>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</si>
  <si>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</si>
  <si>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</si>
  <si>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</si>
  <si>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</si>
  <si>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</si>
  <si>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</si>
  <si>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</si>
  <si>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</si>
  <si>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</si>
  <si>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</si>
  <si>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</si>
  <si>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</si>
  <si>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</si>
  <si>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</si>
  <si>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</si>
  <si>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</si>
  <si>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</si>
  <si>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</si>
  <si>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</si>
  <si>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</si>
  <si>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</si>
  <si>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</si>
  <si>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</si>
  <si>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</si>
  <si>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</si>
  <si>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</si>
  <si>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</si>
  <si>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</si>
  <si>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</si>
  <si>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</si>
  <si>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</si>
  <si>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</si>
  <si>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</si>
  <si>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</si>
  <si>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</si>
  <si>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</si>
  <si>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</si>
  <si>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</si>
  <si>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</si>
  <si>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</si>
  <si>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</si>
  <si>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</si>
  <si>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</si>
  <si>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</si>
  <si>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</si>
  <si>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</si>
  <si>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</si>
  <si>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</si>
  <si>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</si>
  <si>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</si>
  <si>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</si>
  <si>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</si>
  <si>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</si>
  <si>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</si>
  <si>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</si>
  <si>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</si>
  <si>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</si>
  <si>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</si>
  <si>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</si>
  <si>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</si>
  <si>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</si>
  <si>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</si>
  <si>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</si>
  <si>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</si>
  <si>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</si>
  <si>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</si>
  <si>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</si>
  <si>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</si>
  <si>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</si>
  <si>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</si>
  <si>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</si>
  <si>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</si>
  <si>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</si>
  <si>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</si>
  <si>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</si>
  <si>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</si>
  <si>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</si>
  <si>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</si>
  <si>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</si>
  <si>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</si>
  <si>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</si>
  <si>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</si>
  <si>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</si>
  <si>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</si>
  <si>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</si>
  <si>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</si>
  <si>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</si>
  <si>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</si>
  <si>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</si>
  <si>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</si>
  <si>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</si>
  <si>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</si>
  <si>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</si>
  <si>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</si>
  <si>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</si>
  <si>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</si>
  <si>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</si>
  <si>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</si>
  <si>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</si>
  <si>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</si>
  <si>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</si>
  <si>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</si>
  <si>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</si>
  <si>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</si>
  <si>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</si>
  <si>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</si>
  <si>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</si>
  <si>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</si>
  <si>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</si>
  <si>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</si>
  <si>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</si>
  <si>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</si>
  <si>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</si>
  <si>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</si>
  <si>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</si>
  <si>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</si>
  <si>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</si>
  <si>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</si>
  <si>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</si>
  <si>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</si>
  <si>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</si>
  <si>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</si>
  <si>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</si>
  <si>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</si>
  <si>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</si>
  <si>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</si>
  <si>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</si>
  <si>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</si>
  <si>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</si>
  <si>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</si>
  <si>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</si>
  <si>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</si>
  <si>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</si>
  <si>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</si>
  <si>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</si>
  <si>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</si>
  <si>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</si>
  <si>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</si>
  <si>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</si>
  <si>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</si>
  <si>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</si>
  <si>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</si>
  <si>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</si>
  <si>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</si>
  <si>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</si>
  <si>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</si>
  <si>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</si>
  <si>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</si>
  <si>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</si>
  <si>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</si>
  <si>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</si>
  <si>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</si>
  <si>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</si>
  <si>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</si>
  <si>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</si>
  <si>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</si>
  <si>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</si>
  <si>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</si>
  <si>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</si>
  <si>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</si>
  <si>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</si>
  <si>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</si>
  <si>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</si>
  <si>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</si>
  <si>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</si>
  <si>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</si>
  <si>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</si>
  <si>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</si>
  <si>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</si>
  <si>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</si>
  <si>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</si>
  <si>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</si>
  <si>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</si>
  <si>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</si>
  <si>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</si>
  <si>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</si>
  <si>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</si>
  <si>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</si>
  <si>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</si>
  <si>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</si>
  <si>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</si>
  <si>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</si>
  <si>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</si>
  <si>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</si>
  <si>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</si>
  <si>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</si>
  <si>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</si>
  <si>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</si>
  <si>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</si>
  <si>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</si>
  <si>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</si>
  <si>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</si>
  <si>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</si>
  <si>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</si>
  <si>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</si>
  <si>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</si>
  <si>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</si>
  <si>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</si>
  <si>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</si>
  <si>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</si>
  <si>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</si>
  <si>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</si>
  <si>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</si>
  <si>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</si>
  <si>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</si>
  <si>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</si>
  <si>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</si>
  <si>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</si>
  <si>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</si>
  <si>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</si>
  <si>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</si>
  <si>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</si>
  <si>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</si>
  <si>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</si>
  <si>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</si>
  <si>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</si>
  <si>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</si>
  <si>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</si>
  <si>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</si>
  <si>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</si>
  <si>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</si>
  <si>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</si>
  <si>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</si>
  <si>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</si>
  <si>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</si>
  <si>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</si>
  <si>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</si>
  <si>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</si>
  <si>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</si>
  <si>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</si>
  <si>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</si>
  <si>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</si>
  <si>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</si>
  <si>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</si>
  <si>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</si>
  <si>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</si>
  <si>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</si>
  <si>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</si>
  <si>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</si>
  <si>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</si>
  <si>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</si>
  <si>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</si>
  <si>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</si>
  <si>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</si>
  <si>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</si>
  <si>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</si>
  <si>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</si>
  <si>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</si>
  <si>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</si>
  <si>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</si>
  <si>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</si>
  <si>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</si>
  <si>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</si>
  <si>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</si>
  <si>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</si>
  <si>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</si>
  <si>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</si>
  <si>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</si>
  <si>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</si>
  <si>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</si>
  <si>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</si>
  <si>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</si>
  <si>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</si>
  <si>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</si>
  <si>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</si>
  <si>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</si>
  <si>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</si>
  <si>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</si>
  <si>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</si>
  <si>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</si>
  <si>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</si>
  <si>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</si>
  <si>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</si>
  <si>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</si>
  <si>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</si>
  <si>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</si>
  <si>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</si>
  <si>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</si>
  <si>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</si>
  <si>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</si>
  <si>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</si>
  <si>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</si>
  <si>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</si>
  <si>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</si>
  <si>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</si>
  <si>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</si>
  <si>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</si>
  <si>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</si>
  <si>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</si>
  <si>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</si>
  <si>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</si>
  <si>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</si>
  <si>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</si>
  <si>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</si>
  <si>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</si>
  <si>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</si>
  <si>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</si>
  <si>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</si>
  <si>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</si>
  <si>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</si>
  <si>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</si>
  <si>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</si>
  <si>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</si>
  <si>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</si>
  <si>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</si>
  <si>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</si>
  <si>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</si>
  <si>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</si>
  <si>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</si>
  <si>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</si>
  <si>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</si>
  <si>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</si>
  <si>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</si>
  <si>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</si>
  <si>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</si>
  <si>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</si>
  <si>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</si>
  <si>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</si>
  <si>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</si>
  <si>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</si>
  <si>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</si>
  <si>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</si>
  <si>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</si>
  <si>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</si>
  <si>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</si>
  <si>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</si>
  <si>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</si>
  <si>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</si>
  <si>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</si>
  <si>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</si>
  <si>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</si>
  <si>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</si>
  <si>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</si>
  <si>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</si>
  <si>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</si>
  <si>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</si>
  <si>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</si>
  <si>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</si>
  <si>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</si>
  <si>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</si>
  <si>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</si>
  <si>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</si>
  <si>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</si>
  <si>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</si>
  <si>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</si>
  <si>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</si>
  <si>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</si>
  <si>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</si>
  <si>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</si>
  <si>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</si>
  <si>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</si>
  <si>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</si>
  <si>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</si>
  <si>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</si>
  <si>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</si>
  <si>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</si>
  <si>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</si>
  <si>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</si>
  <si>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</si>
  <si>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</si>
  <si>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</si>
  <si>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</si>
  <si>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</si>
  <si>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</si>
  <si>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</si>
  <si>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</si>
  <si>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</si>
  <si>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</si>
  <si>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</si>
  <si>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</si>
  <si>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</si>
  <si>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</si>
  <si>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</si>
  <si>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</si>
  <si>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</si>
  <si>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</si>
  <si>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</si>
  <si>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</si>
  <si>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</si>
  <si>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</si>
  <si>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</si>
  <si>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</si>
  <si>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</si>
  <si>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</si>
  <si>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</si>
  <si>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</si>
  <si>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</si>
  <si>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</si>
  <si>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</si>
  <si>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</si>
  <si>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</si>
  <si>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</si>
  <si>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</si>
  <si>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</si>
  <si>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</si>
  <si>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</si>
  <si>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</si>
  <si>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</si>
  <si>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</si>
  <si>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</si>
  <si>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</si>
  <si>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</si>
  <si>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</si>
  <si>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</si>
  <si>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</si>
  <si>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</si>
  <si>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</si>
  <si>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</si>
  <si>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</si>
  <si>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</si>
  <si>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</si>
  <si>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</si>
  <si>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</si>
  <si>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</si>
  <si>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</si>
  <si>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</si>
  <si>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</si>
  <si>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</si>
  <si>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</si>
  <si>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</si>
  <si>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</si>
  <si>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</si>
  <si>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</si>
  <si>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</si>
  <si>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</si>
  <si>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</si>
  <si>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</si>
  <si>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</si>
  <si>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</si>
  <si>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</si>
  <si>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</si>
  <si>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</si>
  <si>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</si>
  <si>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</si>
  <si>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</si>
  <si>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</si>
  <si>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</si>
  <si>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</si>
  <si>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</si>
  <si>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</si>
  <si>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</si>
  <si>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</si>
  <si>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</si>
  <si>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</si>
  <si>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</si>
  <si>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</si>
  <si>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</si>
  <si>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</si>
  <si>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</si>
  <si>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</si>
  <si>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</si>
  <si>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</si>
  <si>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</si>
  <si>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</si>
  <si>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</si>
  <si>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</si>
  <si>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</si>
  <si>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</si>
  <si>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</si>
  <si>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</si>
  <si>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</si>
  <si>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</si>
  <si>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</si>
  <si>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</si>
  <si>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</si>
  <si>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</si>
  <si>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</si>
  <si>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</si>
  <si>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</si>
  <si>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</si>
  <si>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</si>
  <si>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</si>
  <si>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</si>
  <si>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</si>
  <si>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</si>
  <si>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</si>
  <si>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</si>
  <si>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</si>
  <si>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</si>
  <si>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</si>
  <si>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</si>
  <si>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</si>
  <si>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</si>
  <si>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</si>
  <si>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</si>
  <si>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</si>
  <si>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</si>
  <si>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</si>
  <si>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</si>
  <si>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</si>
  <si>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</si>
  <si>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</si>
  <si>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</si>
  <si>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</si>
  <si>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</si>
  <si>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</si>
  <si>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</si>
  <si>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</si>
  <si>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</si>
  <si>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</si>
  <si>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</si>
  <si>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</si>
  <si>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</si>
  <si>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</si>
  <si>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</si>
  <si>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</si>
  <si>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</si>
  <si>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</si>
  <si>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</si>
  <si>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</si>
  <si>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</si>
  <si>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</si>
  <si>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</si>
  <si>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</si>
  <si>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</si>
  <si>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</si>
  <si>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</si>
  <si>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</si>
  <si>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</si>
  <si>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</si>
  <si>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</si>
  <si>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</si>
  <si>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</si>
  <si>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</si>
  <si>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</si>
  <si>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</si>
  <si>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</si>
  <si>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</si>
  <si>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</si>
  <si>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</si>
  <si>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</si>
  <si>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</si>
  <si>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</si>
  <si>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</si>
  <si>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</si>
  <si>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</si>
  <si>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</si>
  <si>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</si>
  <si>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</si>
  <si>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</si>
  <si>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</si>
  <si>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</si>
  <si>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</si>
  <si>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</si>
  <si>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</si>
  <si>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</si>
  <si>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</si>
  <si>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</si>
  <si>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</si>
  <si>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</si>
  <si>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</si>
  <si>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</si>
  <si>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</si>
  <si>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</si>
  <si>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</si>
  <si>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</si>
  <si>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</si>
  <si>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</si>
  <si>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</si>
  <si>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</si>
  <si>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</si>
  <si>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</si>
  <si>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</si>
  <si>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</si>
  <si>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</si>
  <si>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</si>
  <si>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</si>
  <si>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</si>
  <si>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</si>
  <si>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</si>
  <si>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</si>
  <si>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</si>
  <si>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</si>
  <si>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</si>
  <si>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</si>
  <si>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</si>
  <si>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</si>
  <si>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</si>
  <si>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</si>
  <si>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</si>
  <si>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</si>
  <si>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</si>
  <si>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</si>
  <si>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</si>
  <si>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</si>
  <si>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</si>
  <si>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</si>
  <si>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</si>
  <si>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</si>
  <si>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</si>
  <si>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</si>
  <si>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</si>
  <si>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</si>
  <si>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</si>
  <si>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</si>
  <si>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</si>
  <si>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</si>
  <si>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</si>
  <si>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</si>
  <si>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</si>
  <si>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</si>
  <si>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</si>
  <si>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</si>
  <si>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</si>
  <si>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</si>
  <si>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</si>
  <si>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</si>
  <si>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</si>
  <si>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</si>
  <si>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</si>
  <si>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</si>
  <si>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</si>
  <si>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</si>
  <si>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</si>
  <si>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</si>
  <si>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</si>
  <si>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</si>
  <si>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</si>
  <si>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</si>
  <si>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</si>
  <si>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</si>
  <si>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</si>
  <si>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</si>
  <si>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</si>
  <si>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</si>
  <si>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</si>
  <si>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</si>
  <si>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</si>
  <si>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</si>
  <si>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</si>
  <si>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</si>
  <si>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</si>
  <si>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</si>
  <si>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</si>
  <si>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</si>
  <si>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</si>
  <si>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</si>
  <si>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</si>
  <si>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</si>
  <si>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</si>
  <si>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</si>
  <si>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</si>
  <si>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</si>
  <si>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</si>
  <si>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</si>
  <si>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</si>
  <si>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</si>
  <si>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</si>
  <si>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</si>
  <si>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</si>
  <si>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</si>
  <si>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</si>
  <si>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</si>
  <si>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</si>
  <si>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</si>
  <si>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</si>
  <si>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</si>
  <si>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</si>
  <si>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</si>
  <si>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</si>
  <si>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</si>
  <si>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</si>
  <si>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</si>
  <si>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</si>
  <si>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</si>
  <si>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</si>
  <si>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</si>
  <si>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</si>
  <si>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</si>
  <si>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</si>
  <si>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</si>
  <si>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</si>
  <si>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</si>
  <si>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</si>
  <si>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</si>
  <si>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</si>
  <si>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</si>
  <si>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</si>
  <si>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</si>
  <si>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</si>
  <si>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</si>
  <si>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</si>
  <si>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</si>
  <si>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</si>
  <si>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</si>
  <si>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</si>
  <si>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</si>
  <si>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</si>
  <si>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</si>
  <si>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</si>
  <si>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</si>
  <si>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</si>
  <si>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</si>
  <si>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</si>
  <si>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</si>
  <si>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</si>
  <si>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</si>
  <si>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</si>
  <si>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</si>
  <si>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</si>
  <si>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</si>
  <si>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</si>
  <si>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</si>
  <si>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</si>
  <si>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</si>
  <si>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</si>
  <si>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</si>
  <si>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</si>
  <si>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</si>
  <si>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</si>
  <si>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</si>
  <si>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</si>
  <si>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</si>
  <si>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</si>
  <si>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</si>
  <si>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</si>
  <si>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</si>
  <si>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</si>
  <si>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</si>
  <si>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</si>
  <si>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</si>
  <si>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</si>
  <si>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</si>
  <si>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</si>
  <si>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</si>
  <si>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</si>
  <si>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</si>
  <si>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</si>
  <si>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</si>
  <si>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</si>
  <si>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</si>
  <si>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</si>
  <si>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</si>
  <si>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</si>
  <si>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</si>
  <si>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</si>
  <si>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</si>
  <si>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</si>
  <si>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</si>
  <si>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</si>
  <si>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</si>
  <si>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</si>
  <si>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</si>
  <si>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</si>
  <si>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</si>
  <si>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</si>
  <si>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</si>
  <si>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</si>
  <si>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</si>
  <si>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</si>
  <si>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</si>
  <si>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</si>
  <si>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</si>
  <si>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</si>
  <si>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</si>
  <si>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</si>
  <si>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</si>
  <si>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</si>
  <si>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</si>
  <si>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</si>
  <si>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</si>
  <si>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</si>
  <si>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</si>
  <si>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</si>
  <si>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</si>
  <si>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</si>
  <si>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</si>
  <si>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</si>
  <si>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</si>
  <si>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</si>
  <si>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</si>
  <si>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</si>
  <si>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</si>
  <si>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</si>
  <si>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</si>
  <si>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</si>
  <si>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</si>
  <si>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</si>
  <si>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</si>
  <si>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</si>
  <si>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</si>
  <si>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</si>
  <si>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</si>
  <si>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</si>
  <si>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</si>
  <si>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</si>
  <si>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</si>
  <si>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</si>
  <si>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</si>
  <si>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</si>
  <si>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</si>
  <si>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</si>
  <si>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</si>
  <si>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</si>
  <si>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</si>
  <si>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</si>
  <si>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</si>
  <si>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</si>
  <si>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</si>
  <si>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</si>
  <si>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</si>
  <si>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</si>
  <si>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</si>
  <si>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</si>
  <si>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</si>
  <si>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</si>
  <si>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</si>
  <si>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</si>
  <si>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</si>
  <si>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</si>
  <si>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</si>
  <si>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</si>
  <si>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</si>
  <si>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</si>
  <si>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</si>
  <si>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</si>
  <si>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</si>
  <si>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</si>
  <si>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</si>
  <si>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</si>
  <si>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</si>
  <si>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</si>
  <si>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</si>
  <si>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</si>
  <si>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</si>
  <si>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</si>
  <si>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</si>
  <si>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</si>
  <si>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</si>
  <si>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</si>
  <si>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</si>
  <si>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</si>
  <si>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</si>
  <si>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</si>
  <si>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</si>
  <si>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</si>
  <si>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</si>
  <si>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</si>
  <si>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</si>
  <si>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</si>
  <si>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</si>
  <si>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</si>
  <si>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</si>
  <si>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</si>
  <si>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</si>
  <si>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</si>
  <si>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</si>
  <si>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</si>
  <si>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</si>
  <si>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</si>
  <si>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</si>
  <si>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</si>
  <si>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</si>
  <si>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</si>
  <si>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</si>
  <si>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</si>
  <si>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</si>
  <si>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</si>
  <si>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</si>
  <si>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</si>
  <si>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</si>
  <si>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</si>
  <si>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</si>
  <si>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</si>
  <si>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</si>
  <si>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</si>
  <si>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</si>
  <si>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</si>
  <si>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</si>
  <si>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</si>
  <si>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</si>
  <si>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</si>
  <si>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</si>
  <si>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</si>
  <si>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</si>
  <si>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</si>
  <si>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</si>
  <si>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</si>
  <si>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</si>
  <si>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</si>
  <si>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</si>
  <si>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</si>
  <si>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</si>
  <si>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</si>
  <si>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</si>
  <si>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</si>
  <si>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</si>
  <si>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</si>
  <si>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</si>
  <si>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</si>
  <si>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</si>
  <si>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</si>
  <si>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</si>
  <si>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</si>
  <si>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</si>
  <si>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</si>
  <si>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</si>
  <si>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</si>
  <si>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</si>
  <si>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</si>
  <si>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</si>
  <si>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</si>
  <si>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</si>
  <si>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</si>
  <si>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</si>
  <si>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</si>
  <si>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</si>
  <si>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</si>
  <si>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</si>
  <si>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</si>
  <si>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</si>
  <si>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</si>
  <si>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</si>
  <si>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</si>
  <si>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</si>
  <si>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</si>
  <si>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</si>
  <si>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</si>
  <si>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</si>
  <si>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</si>
  <si>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</si>
  <si>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</si>
  <si>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</si>
  <si>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</si>
  <si>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</si>
  <si>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</si>
  <si>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</si>
  <si>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</si>
  <si>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</si>
  <si>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</si>
  <si>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</si>
  <si>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</si>
  <si>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</si>
  <si>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</si>
  <si>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</si>
  <si>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</si>
  <si>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</si>
  <si>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</si>
  <si>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</si>
  <si>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</si>
  <si>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</si>
  <si>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</si>
  <si>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</si>
  <si>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</si>
  <si>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</si>
  <si>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</si>
  <si>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</si>
  <si>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</si>
  <si>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</si>
  <si>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</si>
  <si>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</si>
  <si>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</si>
  <si>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</si>
  <si>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</si>
  <si>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</si>
  <si>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</si>
  <si>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</si>
  <si>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</si>
  <si>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</si>
  <si>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</si>
  <si>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</si>
  <si>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</si>
  <si>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</si>
  <si>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</si>
  <si>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</si>
  <si>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</si>
  <si>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</si>
  <si>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</si>
  <si>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</si>
  <si>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</si>
  <si>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</si>
  <si>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</si>
  <si>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</si>
  <si>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</si>
  <si>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</si>
  <si>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</si>
  <si>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</si>
  <si>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</si>
  <si>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</si>
  <si>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</si>
  <si>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</si>
  <si>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</si>
  <si>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</si>
  <si>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</si>
  <si>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</si>
  <si>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</si>
  <si>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</si>
  <si>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</si>
  <si>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</si>
  <si>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</si>
  <si>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</si>
  <si>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</si>
  <si>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</si>
  <si>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</si>
  <si>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</si>
  <si>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</si>
  <si>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</si>
  <si>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</si>
  <si>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</si>
  <si>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</si>
  <si>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</si>
  <si>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</si>
  <si>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</si>
  <si>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</si>
  <si>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</si>
  <si>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</si>
  <si>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</si>
  <si>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</si>
  <si>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</si>
  <si>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</si>
  <si>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</si>
  <si>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</si>
  <si>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</si>
  <si>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</si>
  <si>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</si>
  <si>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</si>
  <si>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</si>
  <si>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</si>
  <si>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</si>
  <si>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</si>
  <si>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</si>
  <si>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</si>
  <si>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</si>
  <si>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</si>
  <si>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</si>
  <si>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</si>
  <si>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</si>
  <si>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</si>
  <si>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</si>
  <si>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</si>
  <si>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</si>
  <si>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</si>
  <si>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</si>
  <si>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</si>
  <si>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</si>
  <si>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</si>
  <si>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</si>
  <si>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</si>
  <si>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</si>
  <si>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</si>
  <si>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</si>
  <si>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</si>
  <si>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</si>
  <si>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</si>
  <si>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</si>
  <si>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</si>
  <si>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</si>
  <si>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</si>
  <si>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</si>
  <si>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</si>
  <si>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</si>
  <si>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</si>
  <si>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</si>
  <si>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</si>
  <si>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</si>
  <si>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</si>
  <si>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</si>
  <si>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</si>
  <si>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</si>
  <si>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</si>
  <si>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</si>
  <si>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</si>
  <si>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</si>
  <si>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</si>
  <si>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</si>
  <si>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</si>
  <si>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</si>
  <si>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</si>
  <si>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</si>
  <si>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</si>
  <si>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</si>
  <si>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</si>
  <si>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</si>
  <si>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</si>
  <si>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</si>
  <si>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</si>
  <si>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</si>
  <si>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</si>
  <si>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</si>
  <si>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</si>
  <si>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</si>
  <si>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</si>
  <si>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</si>
  <si>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</si>
  <si>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</si>
  <si>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</si>
  <si>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</si>
  <si>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</si>
  <si>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</si>
  <si>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</si>
  <si>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</si>
  <si>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</si>
  <si>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</si>
  <si>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</si>
  <si>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</si>
  <si>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</si>
  <si>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</si>
  <si>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</si>
  <si>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</si>
  <si>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</si>
  <si>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</si>
  <si>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</si>
  <si>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</si>
  <si>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</si>
  <si>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</si>
  <si>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</si>
  <si>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</si>
  <si>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</si>
  <si>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</si>
  <si>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</si>
  <si>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</si>
  <si>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</si>
  <si>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</si>
  <si>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</si>
  <si>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</si>
  <si>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</si>
  <si>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</si>
  <si>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</si>
  <si>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</si>
  <si>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</si>
  <si>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</si>
  <si>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</si>
  <si>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</si>
  <si>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</si>
  <si>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</si>
  <si>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</si>
  <si>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</si>
  <si>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</si>
  <si>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</si>
  <si>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</si>
  <si>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</si>
  <si>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</si>
  <si>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</si>
  <si>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</si>
  <si>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</si>
  <si>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</si>
  <si>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</si>
  <si>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</si>
  <si>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</si>
  <si>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</si>
  <si>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</si>
  <si>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</si>
  <si>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</si>
  <si>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</si>
  <si>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</si>
  <si>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</si>
  <si>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</si>
  <si>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</si>
  <si>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</si>
  <si>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</si>
  <si>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</si>
  <si>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</si>
  <si>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</si>
  <si>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</si>
  <si>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</si>
  <si>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</si>
  <si>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</si>
  <si>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</si>
  <si>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</si>
  <si>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</si>
  <si>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</si>
  <si>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</si>
  <si>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</si>
  <si>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</si>
  <si>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</si>
  <si>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</si>
  <si>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</si>
  <si>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</si>
  <si>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</si>
  <si>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</si>
  <si>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</si>
  <si>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</si>
  <si>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</si>
  <si>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</si>
  <si>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</si>
  <si>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</si>
  <si>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</si>
  <si>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</si>
  <si>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</si>
  <si>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</si>
  <si>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</si>
  <si>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</si>
  <si>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</si>
  <si>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</si>
  <si>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</si>
  <si>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</si>
  <si>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</si>
  <si>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</si>
  <si>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</si>
  <si>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</si>
  <si>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</si>
  <si>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</si>
  <si>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</si>
  <si>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</si>
  <si>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</si>
  <si>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</si>
  <si>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</si>
  <si>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</si>
  <si>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</si>
  <si>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</si>
  <si>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</si>
  <si>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</si>
  <si>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</si>
  <si>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</si>
  <si>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</si>
  <si>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</si>
  <si>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</si>
  <si>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</si>
  <si>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</si>
  <si>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</si>
  <si>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</si>
  <si>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</si>
  <si>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</si>
  <si>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</si>
  <si>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</si>
  <si>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</si>
  <si>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</si>
  <si>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</si>
  <si>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</si>
  <si>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</si>
  <si>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</si>
  <si>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</si>
  <si>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</si>
  <si>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</si>
  <si>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</si>
  <si>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</si>
  <si>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</si>
  <si>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</si>
  <si>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</si>
  <si>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</si>
  <si>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</si>
  <si>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</si>
  <si>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</si>
  <si>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</si>
  <si>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</si>
  <si>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</si>
  <si>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</si>
  <si>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</si>
  <si>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</si>
  <si>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</si>
  <si>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</si>
  <si>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</si>
  <si>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</si>
  <si>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</si>
  <si>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</si>
  <si>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</si>
  <si>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</si>
  <si>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</si>
  <si>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</si>
  <si>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</si>
  <si>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</si>
  <si>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</si>
  <si>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</si>
  <si>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</si>
  <si>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</si>
  <si>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</si>
  <si>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</si>
  <si>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</si>
  <si>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</si>
  <si>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</si>
  <si>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</si>
  <si>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</si>
  <si>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</si>
  <si>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</si>
  <si>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</si>
  <si>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</si>
  <si>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</si>
  <si>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</si>
  <si>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</si>
  <si>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</si>
  <si>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</si>
  <si>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</si>
  <si>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</si>
  <si>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</si>
  <si>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</si>
  <si>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</si>
  <si>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</si>
  <si>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</si>
  <si>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</si>
  <si>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</si>
  <si>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</si>
  <si>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</si>
  <si>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</si>
  <si>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</si>
  <si>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</si>
  <si>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</si>
  <si>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</si>
  <si>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</si>
  <si>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</si>
  <si>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</si>
  <si>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</si>
  <si>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</si>
  <si>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</si>
  <si>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</si>
  <si>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</si>
  <si>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</si>
  <si>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</si>
  <si>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</si>
  <si>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</si>
  <si>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</si>
  <si>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</si>
  <si>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</si>
  <si>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</si>
  <si>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</si>
  <si>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</si>
  <si>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</si>
  <si>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</si>
  <si>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</si>
  <si>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</si>
  <si>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</si>
  <si>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</si>
  <si>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</si>
  <si>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</si>
  <si>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</si>
  <si>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</si>
  <si>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</si>
  <si>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</si>
  <si>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</si>
  <si>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</si>
  <si>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</si>
  <si>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</si>
  <si>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</si>
  <si>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</si>
  <si>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</si>
  <si>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</si>
  <si>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</si>
  <si>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</si>
  <si>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</si>
  <si>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</si>
  <si>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</si>
  <si>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</si>
  <si>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</si>
  <si>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</si>
  <si>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</si>
  <si>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</si>
  <si>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</si>
  <si>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</si>
  <si>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</si>
  <si>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</si>
  <si>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</si>
  <si>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</si>
  <si>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</si>
  <si>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</si>
  <si>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</si>
  <si>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</si>
  <si>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</si>
  <si>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</si>
  <si>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</si>
  <si>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</si>
  <si>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</si>
  <si>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</si>
  <si>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</si>
  <si>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</si>
  <si>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</si>
  <si>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</si>
  <si>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</si>
  <si>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</si>
  <si>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</si>
  <si>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</si>
  <si>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</si>
  <si>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</si>
  <si>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</si>
  <si>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</si>
  <si>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</si>
  <si>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</si>
  <si>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</si>
  <si>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</si>
  <si>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</si>
  <si>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</si>
  <si>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</si>
  <si>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</si>
  <si>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</si>
  <si>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</si>
  <si>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</si>
  <si>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</si>
  <si>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</si>
  <si>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</si>
  <si>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</si>
  <si>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</si>
  <si>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</si>
  <si>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</si>
  <si>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</si>
  <si>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</si>
  <si>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</si>
  <si>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</si>
  <si>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</si>
  <si>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</si>
  <si>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</si>
  <si>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</si>
  <si>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</si>
  <si>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</si>
  <si>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</si>
  <si>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</si>
  <si>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</si>
  <si>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</si>
  <si>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</si>
  <si>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</si>
  <si>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</si>
  <si>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</si>
  <si>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</si>
  <si>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</si>
  <si>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</si>
  <si>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</si>
  <si>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</si>
  <si>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</si>
  <si>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</si>
  <si>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</si>
  <si>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</si>
  <si>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</si>
  <si>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</si>
  <si>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</si>
  <si>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</si>
  <si>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</si>
  <si>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</si>
  <si>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</si>
  <si>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</si>
  <si>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</si>
  <si>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</si>
  <si>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</si>
  <si>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</si>
  <si>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</si>
  <si>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</si>
  <si>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</si>
  <si>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</si>
  <si>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</si>
  <si>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</si>
  <si>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</si>
  <si>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</si>
  <si>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</si>
  <si>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</si>
  <si>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</si>
  <si>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</si>
  <si>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</si>
  <si>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</si>
  <si>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</si>
  <si>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</si>
  <si>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</si>
  <si>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</si>
  <si>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</si>
  <si>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</si>
  <si>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</si>
  <si>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</si>
  <si>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</si>
  <si>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</si>
  <si>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</si>
  <si>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</si>
  <si>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</si>
  <si>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</si>
  <si>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</si>
  <si>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</si>
  <si>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</si>
  <si>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</si>
  <si>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</si>
  <si>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</si>
  <si>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</si>
  <si>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</si>
  <si>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</si>
  <si>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</si>
  <si>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</si>
  <si>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</si>
  <si>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</si>
  <si>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</si>
  <si>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</si>
  <si>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</si>
  <si>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</si>
  <si>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</si>
  <si>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</si>
  <si>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</si>
  <si>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</si>
  <si>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</si>
  <si>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</si>
  <si>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</si>
  <si>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</si>
  <si>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</si>
  <si>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</si>
  <si>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</si>
  <si>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</si>
  <si>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</si>
  <si>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</si>
  <si>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</si>
  <si>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</si>
  <si>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</si>
  <si>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</si>
  <si>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</si>
  <si>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</si>
  <si>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</si>
  <si>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</si>
  <si>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</si>
  <si>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</si>
  <si>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</si>
  <si>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</si>
  <si>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</si>
  <si>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</si>
  <si>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</si>
  <si>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</si>
  <si>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</si>
  <si>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</si>
  <si>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</si>
  <si>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</si>
  <si>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</si>
  <si>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</si>
  <si>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</si>
  <si>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</si>
  <si>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</si>
  <si>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</si>
  <si>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</si>
  <si>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</si>
  <si>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</si>
  <si>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</si>
  <si>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</si>
  <si>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</si>
  <si>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</si>
  <si>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</si>
  <si>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</si>
  <si>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</si>
  <si>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</si>
  <si>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</si>
  <si>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</si>
  <si>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</si>
  <si>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</si>
  <si>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</si>
  <si>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</si>
  <si>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</si>
  <si>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</si>
  <si>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</si>
  <si>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</si>
  <si>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</si>
  <si>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</si>
  <si>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</si>
  <si>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</si>
  <si>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</si>
  <si>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</si>
  <si>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</si>
  <si>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</si>
  <si>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</si>
  <si>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</si>
  <si>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</si>
  <si>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</si>
  <si>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</si>
  <si>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</si>
  <si>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</si>
  <si>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</si>
  <si>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</si>
  <si>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</si>
  <si>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</si>
  <si>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</si>
  <si>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</si>
  <si>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</si>
  <si>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</si>
  <si>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</si>
  <si>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</si>
  <si>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</si>
  <si>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</si>
  <si>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</si>
  <si>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</si>
  <si>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</si>
  <si>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</si>
  <si>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</si>
  <si>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</si>
  <si>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</si>
  <si>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</si>
  <si>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</si>
  <si>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</si>
  <si>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</si>
  <si>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</si>
  <si>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</si>
  <si>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</si>
  <si>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</si>
  <si>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</si>
  <si>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</si>
  <si>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</si>
  <si>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</si>
  <si>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</si>
  <si>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</si>
  <si>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</si>
  <si>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</si>
  <si>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</si>
  <si>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</si>
  <si>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</si>
  <si>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</si>
  <si>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</si>
  <si>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</si>
  <si>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</si>
  <si>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</si>
  <si>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</si>
  <si>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</si>
  <si>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</si>
  <si>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</si>
  <si>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</si>
  <si>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</si>
  <si>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</si>
  <si>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</si>
  <si>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</si>
  <si>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</si>
  <si>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</si>
  <si>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</si>
  <si>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</si>
  <si>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</si>
  <si>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</si>
  <si>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</si>
  <si>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</si>
  <si>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</si>
  <si>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</si>
  <si>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</si>
  <si>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</si>
  <si>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</si>
  <si>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</si>
  <si>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</si>
  <si>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</si>
  <si>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</si>
  <si>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</si>
  <si>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</si>
  <si>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</si>
  <si>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</si>
  <si>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</si>
  <si>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</si>
  <si>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</si>
  <si>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</si>
  <si>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</si>
  <si>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</si>
  <si>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</si>
  <si>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</si>
  <si>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</si>
  <si>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</si>
  <si>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</si>
  <si>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</si>
  <si>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</si>
  <si>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</si>
  <si>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</si>
  <si>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</si>
  <si>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</si>
  <si>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</si>
  <si>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</si>
  <si>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</si>
  <si>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</si>
  <si>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</si>
  <si>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</si>
  <si>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</si>
  <si>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</si>
  <si>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</si>
  <si>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</si>
  <si>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</si>
  <si>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</si>
  <si>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</si>
  <si>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</si>
  <si>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</si>
  <si>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</si>
  <si>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</si>
  <si>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</si>
  <si>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</si>
  <si>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</si>
  <si>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</si>
  <si>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</si>
  <si>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</si>
  <si>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</si>
  <si>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</si>
  <si>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</si>
  <si>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</si>
  <si>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</si>
  <si>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</si>
  <si>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</si>
  <si>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</si>
  <si>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</si>
  <si>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</si>
  <si>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</si>
  <si>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</si>
  <si>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</si>
  <si>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</si>
  <si>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</si>
  <si>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</si>
  <si>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</si>
  <si>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</si>
  <si>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</si>
  <si>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</si>
  <si>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</si>
  <si>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</si>
  <si>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</si>
  <si>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</si>
  <si>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</si>
  <si>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</si>
  <si>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</si>
  <si>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</si>
  <si>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</si>
  <si>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</si>
  <si>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</si>
  <si>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</si>
  <si>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</si>
  <si>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</si>
  <si>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</si>
  <si>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</si>
  <si>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</si>
  <si>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</si>
  <si>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</si>
  <si>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</si>
  <si>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</si>
  <si>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</si>
  <si>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</si>
  <si>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</si>
  <si>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</si>
  <si>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</si>
  <si>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</si>
  <si>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</si>
  <si>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</si>
  <si>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</si>
  <si>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</si>
  <si>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</si>
  <si>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</si>
  <si>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</si>
  <si>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</si>
  <si>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</si>
  <si>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</si>
  <si>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</si>
  <si>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</si>
  <si>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</si>
  <si>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</si>
  <si>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</si>
  <si>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</si>
  <si>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</si>
  <si>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</si>
  <si>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</si>
  <si>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</si>
  <si>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</si>
  <si>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</si>
  <si>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</si>
  <si>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</si>
  <si>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</si>
  <si>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</si>
  <si>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</si>
  <si>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</si>
  <si>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</si>
  <si>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</si>
  <si>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</si>
  <si>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</si>
  <si>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</si>
  <si>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</si>
  <si>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</si>
  <si>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</si>
  <si>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</si>
  <si>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</si>
  <si>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</si>
  <si>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</si>
  <si>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</si>
  <si>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</si>
  <si>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</si>
  <si>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</si>
  <si>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</si>
  <si>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</si>
  <si>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</si>
  <si>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</si>
  <si>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</si>
  <si>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</si>
  <si>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</si>
  <si>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</si>
  <si>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</si>
  <si>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</si>
  <si>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</si>
  <si>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</si>
  <si>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</si>
  <si>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</si>
  <si>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</si>
  <si>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</si>
  <si>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</si>
  <si>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</si>
  <si>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</si>
  <si>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</si>
  <si>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</si>
  <si>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</si>
  <si>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</si>
  <si>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</si>
  <si>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</si>
  <si>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</si>
  <si>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</si>
  <si>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</si>
  <si>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</si>
  <si>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</si>
  <si>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</si>
  <si>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</si>
  <si>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</si>
  <si>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</si>
  <si>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</si>
  <si>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</si>
  <si>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</si>
  <si>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</si>
  <si>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</si>
  <si>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</si>
  <si>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</si>
  <si>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</si>
  <si>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</si>
  <si>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</si>
  <si>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</si>
  <si>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</si>
  <si>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</si>
  <si>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</si>
  <si>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</si>
  <si>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</si>
  <si>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</si>
  <si>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</si>
  <si>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</si>
  <si>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</si>
  <si>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</si>
  <si>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</si>
  <si>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</si>
  <si>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</si>
  <si>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</si>
  <si>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</si>
  <si>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</si>
  <si>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</si>
  <si>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</si>
  <si>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</si>
  <si>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</si>
  <si>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</si>
  <si>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</si>
  <si>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</si>
  <si>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</si>
  <si>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</si>
  <si>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</si>
  <si>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</si>
  <si>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</si>
  <si>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</si>
  <si>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</si>
  <si>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</si>
  <si>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</si>
  <si>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</si>
  <si>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</si>
  <si>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</si>
  <si>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</si>
  <si>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</si>
  <si>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</si>
  <si>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</si>
  <si>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</si>
  <si>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</si>
  <si>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</si>
  <si>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</si>
  <si>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</si>
  <si>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</si>
  <si>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</si>
  <si>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</si>
  <si>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</si>
  <si>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</si>
  <si>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</si>
  <si>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</si>
  <si>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</si>
  <si>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</si>
  <si>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</si>
  <si>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</si>
  <si>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</si>
  <si>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</si>
  <si>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</si>
  <si>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</si>
  <si>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</si>
  <si>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</si>
  <si>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</si>
  <si>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</si>
  <si>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</si>
  <si>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</si>
  <si>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</si>
  <si>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</si>
  <si>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</si>
  <si>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</si>
  <si>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</si>
  <si>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</si>
  <si>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</si>
  <si>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</si>
  <si>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</si>
  <si>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</si>
  <si>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</si>
  <si>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</si>
  <si>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</si>
  <si>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</si>
  <si>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</si>
  <si>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</si>
  <si>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</si>
  <si>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</si>
  <si>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</si>
  <si>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</si>
  <si>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</si>
  <si>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</si>
  <si>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</si>
  <si>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</si>
  <si>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</si>
  <si>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</si>
  <si>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</si>
  <si>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</si>
  <si>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</si>
  <si>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</si>
  <si>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</si>
  <si>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</si>
  <si>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</si>
  <si>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</si>
  <si>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</si>
  <si>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</si>
  <si>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</si>
  <si>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</si>
  <si>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</si>
  <si>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</si>
  <si>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</si>
  <si>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</si>
  <si>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</si>
  <si>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</si>
  <si>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</si>
  <si>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</si>
  <si>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</si>
  <si>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</si>
  <si>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</si>
  <si>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</si>
  <si>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</si>
  <si>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</si>
  <si>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</si>
  <si>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</si>
  <si>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</si>
  <si>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</si>
  <si>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</si>
  <si>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</si>
  <si>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</si>
  <si>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</si>
  <si>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</si>
  <si>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</si>
  <si>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</si>
  <si>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</si>
  <si>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</si>
  <si>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</si>
  <si>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</si>
  <si>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</si>
  <si>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</si>
  <si>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</si>
  <si>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</si>
  <si>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</si>
  <si>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</si>
  <si>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</si>
  <si>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</si>
  <si>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</si>
  <si>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</si>
  <si>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</si>
  <si>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</si>
  <si>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</si>
  <si>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</si>
  <si>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</si>
  <si>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</si>
  <si>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</si>
  <si>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</si>
  <si>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</si>
  <si>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</si>
  <si>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</si>
  <si>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</si>
  <si>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</si>
  <si>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</si>
  <si>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</si>
  <si>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</si>
  <si>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</si>
  <si>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</si>
  <si>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</si>
  <si>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</si>
  <si>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</si>
  <si>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</si>
  <si>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</si>
  <si>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</si>
  <si>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</si>
  <si>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</si>
  <si>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</si>
  <si>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</si>
  <si>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</si>
  <si>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</si>
  <si>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</si>
  <si>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</si>
  <si>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</si>
  <si>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</si>
  <si>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</si>
  <si>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</si>
  <si>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</si>
  <si>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</si>
  <si>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</si>
  <si>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</si>
  <si>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</si>
  <si>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</si>
  <si>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</si>
  <si>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</si>
  <si>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</si>
  <si>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</si>
  <si>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</si>
  <si>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</si>
  <si>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</si>
  <si>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</si>
  <si>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</si>
  <si>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</si>
  <si>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</si>
  <si>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</si>
  <si>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</si>
  <si>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</si>
  <si>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</si>
  <si>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</si>
  <si>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</si>
  <si>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</si>
  <si>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</si>
  <si>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</si>
  <si>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</si>
  <si>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</si>
  <si>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</si>
  <si>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</si>
  <si>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</si>
  <si>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</si>
  <si>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</si>
  <si>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</si>
  <si>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</si>
  <si>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</si>
  <si>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</si>
  <si>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</si>
  <si>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</si>
  <si>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</si>
  <si>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</si>
  <si>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</si>
  <si>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</si>
  <si>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</si>
  <si>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</si>
  <si>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</si>
  <si>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</si>
  <si>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</si>
  <si>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</si>
  <si>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</si>
  <si>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</si>
  <si>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</si>
  <si>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</si>
  <si>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</si>
  <si>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</si>
  <si>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</si>
  <si>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</si>
  <si>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</si>
  <si>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</si>
  <si>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</si>
  <si>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</si>
  <si>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</si>
  <si>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</si>
  <si>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</si>
  <si>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</si>
  <si>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</si>
  <si>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</si>
  <si>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</si>
  <si>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</si>
  <si>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</si>
  <si>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</si>
  <si>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</si>
  <si>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</si>
  <si>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</si>
  <si>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</si>
  <si>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</si>
  <si>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</si>
  <si>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</si>
  <si>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</si>
  <si>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</si>
  <si>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</si>
  <si>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</si>
  <si>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</si>
  <si>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</si>
  <si>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</si>
  <si>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</si>
  <si>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</si>
  <si>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</si>
  <si>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</si>
  <si>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</si>
  <si>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</si>
  <si>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</si>
  <si>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</si>
  <si>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</si>
  <si>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</si>
  <si>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</si>
  <si>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</si>
  <si>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</si>
  <si>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</si>
  <si>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</si>
  <si>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</si>
  <si>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</si>
  <si>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</si>
  <si>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</si>
  <si>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</si>
  <si>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</si>
  <si>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</si>
  <si>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</si>
  <si>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</si>
  <si>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</si>
  <si>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</si>
  <si>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</si>
  <si>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</si>
  <si>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</si>
  <si>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</si>
  <si>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</si>
  <si>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</si>
  <si>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</si>
  <si>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</si>
  <si>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</si>
  <si>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</si>
  <si>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</si>
  <si>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</si>
  <si>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</si>
  <si>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</si>
  <si>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</si>
  <si>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</si>
  <si>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</si>
  <si>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</si>
  <si>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</si>
  <si>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</si>
  <si>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</si>
  <si>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</si>
  <si>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</si>
  <si>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</si>
  <si>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</si>
  <si>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</si>
  <si>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</si>
  <si>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</si>
  <si>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</si>
  <si>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</si>
  <si>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</si>
  <si>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</si>
  <si>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</si>
  <si>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</si>
  <si>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</si>
  <si>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</si>
  <si>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</si>
  <si>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</si>
  <si>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</si>
  <si>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</si>
  <si>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</si>
  <si>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</si>
  <si>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</si>
  <si>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</si>
  <si>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</si>
  <si>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</si>
  <si>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</si>
  <si>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</si>
  <si>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</si>
  <si>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</si>
  <si>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</si>
  <si>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</si>
  <si>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</si>
  <si>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</si>
  <si>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</si>
  <si>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</si>
  <si>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</si>
  <si>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</si>
  <si>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</si>
  <si>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</si>
  <si>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</si>
  <si>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</si>
  <si>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</si>
  <si>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</si>
  <si>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</si>
  <si>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</si>
  <si>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</si>
  <si>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</si>
  <si>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</si>
  <si>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</si>
  <si>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</si>
  <si>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</si>
  <si>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</si>
  <si>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</si>
  <si>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</si>
  <si>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</si>
  <si>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</si>
  <si>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</si>
  <si>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</si>
  <si>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</si>
  <si>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</si>
  <si>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</si>
  <si>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</si>
  <si>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</si>
  <si>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</si>
  <si>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</si>
  <si>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</si>
  <si>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</si>
  <si>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</si>
  <si>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</si>
  <si>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</si>
  <si>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</si>
  <si>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</si>
  <si>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</si>
  <si>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</si>
  <si>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</si>
  <si>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</si>
  <si>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</si>
  <si>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</si>
  <si>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</si>
  <si>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</si>
  <si>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</si>
  <si>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</si>
  <si>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</si>
  <si>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</si>
  <si>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</si>
  <si>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</si>
  <si>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</si>
  <si>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</si>
  <si>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</si>
  <si>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</si>
  <si>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</si>
  <si>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</si>
  <si>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</si>
  <si>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</si>
  <si>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</si>
  <si>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</si>
  <si>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</si>
  <si>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</si>
  <si>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</si>
  <si>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</si>
  <si>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</si>
  <si>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</si>
  <si>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</si>
  <si>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</si>
  <si>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</si>
  <si>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</si>
  <si>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</si>
  <si>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</si>
  <si>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</si>
  <si>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</si>
  <si>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</si>
  <si>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</si>
  <si>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</si>
  <si>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</si>
  <si>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</si>
  <si>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</si>
  <si>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</si>
  <si>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</si>
  <si>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</si>
  <si>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</si>
  <si>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</si>
  <si>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</si>
  <si>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</si>
  <si>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</si>
  <si>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</si>
  <si>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</si>
  <si>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</si>
  <si>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</si>
  <si>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</si>
  <si>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</si>
  <si>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</si>
  <si>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</si>
  <si>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</si>
  <si>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</si>
  <si>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</si>
  <si>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</si>
  <si>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</si>
  <si>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</si>
  <si>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</si>
  <si>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</si>
  <si>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</si>
  <si>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</si>
  <si>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</si>
  <si>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</si>
  <si>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</si>
  <si>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</si>
  <si>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</si>
  <si>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</si>
  <si>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</si>
  <si>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</si>
  <si>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</si>
  <si>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</si>
  <si>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</si>
  <si>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</si>
  <si>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</si>
  <si>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</si>
  <si>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</si>
  <si>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</si>
  <si>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</si>
  <si>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</si>
  <si>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</si>
  <si>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</si>
  <si>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</si>
  <si>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</si>
  <si>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</si>
  <si>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</si>
  <si>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</si>
  <si>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</si>
  <si>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</si>
  <si>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</si>
  <si>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</si>
  <si>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</si>
  <si>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</si>
  <si>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</si>
  <si>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</si>
  <si>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</si>
  <si>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</si>
  <si>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</si>
  <si>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</si>
  <si>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</si>
  <si>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</si>
  <si>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</si>
  <si>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</si>
  <si>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</si>
  <si>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</si>
  <si>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</si>
  <si>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</si>
  <si>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</si>
  <si>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</si>
  <si>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</si>
  <si>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</si>
  <si>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</si>
  <si>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</si>
  <si>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</si>
  <si>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</si>
  <si>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</si>
  <si>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</si>
  <si>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</si>
  <si>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</si>
  <si>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</si>
  <si>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</si>
  <si>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</si>
  <si>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</si>
  <si>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</si>
  <si>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</si>
  <si>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</si>
  <si>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</si>
  <si>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</si>
  <si>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</si>
  <si>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</si>
  <si>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</si>
  <si>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</si>
  <si>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</si>
  <si>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</si>
  <si>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</si>
  <si>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</si>
  <si>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</si>
  <si>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</si>
  <si>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</si>
  <si>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</si>
  <si>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</si>
  <si>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</si>
  <si>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</si>
  <si>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</si>
  <si>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</si>
  <si>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</si>
  <si>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</si>
  <si>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</si>
  <si>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</si>
  <si>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</si>
  <si>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</si>
  <si>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</si>
  <si>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</si>
  <si>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</si>
  <si>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</si>
  <si>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</si>
  <si>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</si>
  <si>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</si>
  <si>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</si>
  <si>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</si>
  <si>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</si>
  <si>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</si>
  <si>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</si>
  <si>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</si>
  <si>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</si>
  <si>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</si>
  <si>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</si>
  <si>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</si>
  <si>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</si>
  <si>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</si>
  <si>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</si>
  <si>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</si>
  <si>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</si>
  <si>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</si>
  <si>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</si>
  <si>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</si>
  <si>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</si>
  <si>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</si>
  <si>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</si>
  <si>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</si>
  <si>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</si>
  <si>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</si>
  <si>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</si>
  <si>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</si>
  <si>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</si>
  <si>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</si>
  <si>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</si>
  <si>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</si>
  <si>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</si>
  <si>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</si>
  <si>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</si>
  <si>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</si>
  <si>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</si>
  <si>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</si>
  <si>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</si>
  <si>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</si>
  <si>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</si>
  <si>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</si>
  <si>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</si>
  <si>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</si>
  <si>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</si>
  <si>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</si>
  <si>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</si>
  <si>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</si>
  <si>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</si>
  <si>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</si>
  <si>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</si>
  <si>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</si>
  <si>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</si>
  <si>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</si>
  <si>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</si>
  <si>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</si>
  <si>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</si>
  <si>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</si>
  <si>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</si>
  <si>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</si>
  <si>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</si>
  <si>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</si>
  <si>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</si>
  <si>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</si>
  <si>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</si>
  <si>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</si>
  <si>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</si>
  <si>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</si>
  <si>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</si>
  <si>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</si>
  <si>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</si>
  <si>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</si>
  <si>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</si>
  <si>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</si>
  <si>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</si>
  <si>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</si>
  <si>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</si>
  <si>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</si>
  <si>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</si>
  <si>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</si>
  <si>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</si>
  <si>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</si>
  <si>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</si>
  <si>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</si>
  <si>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</si>
  <si>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</si>
  <si>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</si>
  <si>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</si>
  <si>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</si>
  <si>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</si>
  <si>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</si>
  <si>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</si>
  <si>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</si>
  <si>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</si>
  <si>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</si>
  <si>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</si>
  <si>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</si>
  <si>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</si>
  <si>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</si>
  <si>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</si>
  <si>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</si>
  <si>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</si>
  <si>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</si>
  <si>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</si>
  <si>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</si>
  <si>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</si>
  <si>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</si>
  <si>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</si>
  <si>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</si>
  <si>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</si>
  <si>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</si>
  <si>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</si>
  <si>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</si>
  <si>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</si>
  <si>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</si>
  <si>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</si>
  <si>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</si>
  <si>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</si>
  <si>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</si>
  <si>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</si>
  <si>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</si>
  <si>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</si>
  <si>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</si>
  <si>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</si>
  <si>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</si>
  <si>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</si>
  <si>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</si>
  <si>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</si>
  <si>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</si>
  <si>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</si>
  <si>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</si>
  <si>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</si>
  <si>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</si>
  <si>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</si>
  <si>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</si>
  <si>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</si>
  <si>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</si>
  <si>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</si>
  <si>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</si>
  <si>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</si>
  <si>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</si>
  <si>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</si>
  <si>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</si>
  <si>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</si>
  <si>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</si>
  <si>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</si>
  <si>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</si>
  <si>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</si>
  <si>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</si>
  <si>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</si>
  <si>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</si>
  <si>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</si>
  <si>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</si>
  <si>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</si>
  <si>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</si>
  <si>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</si>
  <si>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</si>
  <si>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</si>
  <si>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</si>
  <si>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</si>
  <si>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</si>
  <si>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</si>
  <si>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</si>
  <si>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</si>
  <si>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</si>
  <si>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</si>
  <si>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</si>
  <si>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</si>
  <si>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</si>
  <si>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</si>
  <si>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</si>
  <si>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</si>
  <si>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</si>
  <si>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</si>
  <si>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</si>
  <si>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</si>
  <si>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</si>
  <si>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</si>
  <si>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</si>
  <si>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</si>
  <si>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</si>
  <si>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</si>
  <si>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</si>
  <si>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</si>
  <si>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</si>
  <si>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</si>
  <si>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</si>
  <si>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</si>
  <si>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</si>
  <si>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</si>
  <si>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</si>
  <si>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</si>
  <si>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</si>
  <si>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</si>
  <si>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</si>
  <si>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</si>
  <si>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</si>
  <si>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</si>
  <si>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</si>
  <si>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</si>
  <si>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</si>
  <si>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</si>
  <si>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</si>
  <si>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</si>
  <si>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</si>
  <si>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</si>
  <si>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</si>
  <si>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</si>
  <si>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</si>
  <si>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</si>
  <si>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</si>
  <si>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</si>
  <si>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</si>
  <si>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</si>
  <si>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</si>
  <si>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</si>
  <si>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</si>
  <si>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</si>
  <si>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</si>
  <si>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</si>
  <si>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</si>
  <si>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</si>
  <si>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</si>
  <si>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</si>
  <si>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</si>
  <si>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</si>
  <si>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</si>
  <si>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</si>
  <si>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</si>
  <si>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</si>
  <si>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</si>
  <si>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</si>
  <si>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</si>
  <si>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</si>
  <si>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</si>
  <si>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</si>
  <si>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</si>
  <si>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</si>
  <si>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</si>
  <si>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</si>
  <si>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</si>
  <si>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</si>
  <si>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</si>
  <si>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</si>
  <si>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</si>
  <si>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</si>
  <si>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</si>
  <si>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</si>
  <si>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</si>
  <si>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</si>
  <si>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</si>
  <si>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</si>
  <si>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</si>
  <si>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</si>
  <si>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</si>
  <si>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</si>
  <si>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</si>
  <si>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</si>
  <si>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</si>
  <si>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</si>
  <si>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</si>
  <si>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</si>
  <si>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</si>
  <si>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</si>
  <si>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</si>
  <si>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</si>
  <si>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</si>
  <si>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</si>
  <si>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</si>
  <si>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</si>
  <si>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</si>
  <si>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</si>
  <si>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</si>
  <si>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</si>
  <si>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</si>
  <si>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</si>
  <si>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</si>
  <si>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</si>
  <si>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</si>
  <si>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</si>
  <si>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</si>
  <si>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</si>
  <si>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</si>
  <si>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</si>
  <si>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</si>
  <si>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</si>
  <si>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</si>
  <si>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</si>
  <si>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</si>
  <si>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</si>
  <si>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</si>
  <si>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</si>
  <si>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</si>
  <si>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</si>
  <si>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</si>
  <si>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</si>
  <si>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</si>
  <si>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</si>
  <si>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</si>
  <si>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</si>
  <si>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</si>
  <si>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</si>
  <si>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</si>
  <si>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</si>
  <si>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</si>
  <si>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</si>
  <si>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</si>
  <si>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</si>
  <si>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</si>
  <si>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</si>
  <si>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</si>
  <si>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</si>
  <si>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</si>
  <si>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</si>
  <si>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</si>
  <si>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</si>
  <si>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</si>
  <si>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</si>
  <si>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</si>
  <si>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</si>
  <si>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</si>
  <si>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</si>
  <si>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</si>
  <si>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</si>
  <si>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</si>
  <si>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</si>
  <si>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</si>
  <si>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</si>
  <si>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</si>
  <si>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</si>
  <si>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</si>
  <si>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</si>
  <si>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</si>
  <si>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</si>
  <si>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</si>
  <si>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</si>
  <si>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</si>
  <si>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</si>
  <si>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</si>
  <si>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</si>
  <si>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</si>
  <si>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</si>
  <si>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</si>
  <si>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</si>
  <si>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</si>
  <si>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</si>
  <si>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</si>
  <si>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</si>
  <si>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</si>
  <si>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</si>
  <si>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</si>
  <si>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</si>
  <si>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</si>
  <si>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</si>
  <si>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</si>
  <si>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</si>
  <si>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</si>
  <si>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</si>
  <si>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</si>
  <si>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</si>
  <si>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</si>
  <si>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</si>
  <si>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</si>
  <si>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</si>
  <si>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</si>
  <si>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</si>
  <si>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</si>
  <si>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</si>
  <si>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</si>
  <si>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</si>
  <si>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</si>
  <si>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</si>
  <si>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</si>
  <si>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</si>
  <si>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</si>
  <si>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</si>
  <si>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</si>
  <si>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</si>
  <si>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</si>
  <si>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</si>
  <si>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</si>
  <si>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</si>
  <si>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</si>
  <si>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</si>
  <si>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</si>
  <si>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</si>
  <si>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</si>
  <si>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</si>
  <si>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</si>
  <si>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</si>
  <si>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</si>
  <si>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</si>
  <si>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</si>
  <si>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</si>
  <si>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</si>
  <si>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</si>
  <si>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</si>
  <si>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</si>
  <si>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</si>
  <si>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</si>
  <si>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</si>
  <si>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</si>
  <si>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</si>
  <si>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</si>
  <si>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</si>
  <si>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</si>
  <si>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</si>
  <si>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</si>
  <si>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</si>
  <si>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</si>
  <si>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</si>
  <si>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</si>
  <si>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</si>
  <si>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</si>
  <si>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</si>
  <si>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</si>
  <si>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</si>
  <si>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</si>
  <si>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</si>
  <si>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</si>
  <si>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</si>
  <si>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</si>
  <si>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</si>
  <si>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</si>
  <si>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</si>
  <si>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</si>
  <si>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</si>
  <si>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</si>
  <si>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</si>
  <si>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</si>
  <si>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</si>
  <si>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</si>
  <si>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</si>
  <si>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</si>
  <si>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</si>
  <si>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</si>
  <si>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</si>
  <si>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</si>
  <si>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</si>
  <si>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</si>
  <si>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</si>
  <si>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</si>
  <si>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</si>
  <si>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</si>
  <si>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</si>
  <si>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</si>
  <si>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</si>
  <si>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</si>
  <si>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</si>
  <si>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</si>
  <si>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</si>
  <si>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</si>
  <si>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</si>
  <si>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</si>
  <si>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</si>
  <si>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</si>
  <si>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</si>
  <si>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</si>
  <si>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</si>
  <si>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</si>
  <si>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</si>
  <si>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</si>
  <si>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</si>
  <si>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</si>
  <si>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</si>
  <si>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</si>
  <si>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</si>
  <si>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</si>
  <si>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</si>
  <si>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</si>
  <si>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</si>
  <si>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</si>
  <si>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</si>
  <si>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</si>
  <si>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</si>
  <si>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</si>
  <si>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</si>
  <si>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</si>
  <si>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</si>
  <si>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</si>
  <si>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</si>
  <si>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</si>
  <si>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</si>
  <si>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</si>
  <si>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</si>
  <si>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</si>
  <si>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</si>
  <si>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</si>
  <si>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</si>
  <si>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</si>
  <si>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</si>
  <si>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</si>
  <si>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</si>
  <si>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</si>
  <si>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</si>
  <si>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</si>
  <si>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</si>
  <si>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</si>
  <si>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</si>
  <si>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</si>
  <si>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</si>
  <si>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</si>
  <si>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</si>
  <si>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</si>
  <si>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</si>
  <si>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</si>
  <si>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</si>
  <si>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</si>
  <si>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</si>
  <si>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</si>
  <si>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</si>
  <si>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</si>
  <si>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</si>
  <si>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</si>
  <si>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</si>
  <si>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</si>
  <si>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</si>
  <si>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</si>
  <si>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</si>
  <si>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</si>
  <si>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</si>
  <si>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</si>
  <si>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</si>
  <si>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</si>
  <si>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</si>
  <si>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</si>
  <si>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</si>
  <si>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</si>
  <si>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</si>
  <si>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</si>
  <si>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</si>
  <si>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</si>
  <si>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</si>
  <si>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</si>
  <si>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</si>
  <si>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</si>
  <si>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</si>
  <si>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</si>
  <si>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</si>
  <si>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</si>
  <si>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</si>
  <si>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</si>
  <si>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</si>
  <si>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</si>
  <si>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</si>
  <si>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</si>
  <si>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</si>
  <si>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</si>
  <si>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</si>
  <si>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</si>
  <si>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</si>
  <si>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</si>
  <si>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</si>
  <si>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</si>
  <si>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</si>
  <si>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</si>
  <si>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</si>
  <si>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</si>
  <si>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</si>
  <si>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</si>
  <si>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</si>
  <si>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</si>
  <si>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</si>
  <si>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</si>
  <si>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</si>
  <si>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</si>
  <si>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</si>
  <si>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</si>
  <si>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</si>
  <si>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</si>
  <si>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</si>
  <si>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</si>
  <si>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</si>
  <si>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</si>
  <si>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</si>
  <si>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</si>
  <si>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</si>
  <si>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</si>
  <si>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</si>
  <si>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</si>
  <si>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</si>
  <si>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</si>
  <si>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</si>
  <si>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</si>
  <si>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</si>
  <si>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</si>
  <si>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</si>
  <si>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</si>
  <si>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</si>
  <si>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</si>
  <si>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</si>
  <si>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</si>
  <si>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</si>
  <si>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</si>
  <si>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</si>
  <si>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</si>
  <si>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</si>
  <si>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</si>
  <si>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</si>
  <si>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</si>
  <si>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</si>
  <si>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</si>
  <si>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</si>
  <si>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</si>
  <si>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</si>
  <si>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</si>
  <si>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</si>
  <si>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</si>
  <si>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</si>
  <si>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</si>
  <si>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</si>
  <si>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</si>
  <si>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</si>
  <si>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</si>
  <si>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</si>
  <si>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</si>
  <si>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</si>
  <si>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</si>
  <si>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</si>
  <si>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</si>
  <si>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</si>
  <si>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</si>
  <si>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</si>
  <si>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</si>
  <si>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</si>
  <si>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</si>
  <si>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</si>
  <si>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</si>
  <si>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</si>
  <si>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</si>
  <si>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</si>
  <si>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</si>
  <si>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</si>
  <si>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</si>
  <si>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</si>
  <si>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</si>
  <si>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</si>
  <si>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</si>
  <si>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</si>
  <si>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</si>
  <si>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</si>
  <si>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</si>
  <si>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</si>
  <si>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</si>
  <si>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</si>
  <si>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</si>
  <si>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</si>
  <si>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</si>
  <si>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</si>
  <si>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</si>
  <si>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</si>
  <si>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</si>
  <si>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</si>
  <si>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</si>
  <si>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</si>
  <si>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</si>
  <si>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</si>
  <si>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</si>
  <si>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</si>
  <si>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</si>
  <si>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</si>
  <si>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</si>
  <si>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</si>
  <si>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</si>
  <si>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</si>
  <si>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</si>
  <si>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</si>
  <si>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</si>
  <si>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</si>
  <si>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</si>
  <si>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</si>
  <si>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</si>
  <si>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</si>
  <si>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</si>
  <si>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</si>
  <si>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</si>
  <si>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</si>
  <si>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</si>
  <si>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</si>
  <si>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</si>
  <si>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</si>
  <si>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</si>
  <si>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</si>
  <si>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</si>
  <si>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</si>
  <si>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</si>
  <si>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</si>
  <si>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</si>
  <si>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</si>
  <si>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</si>
  <si>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</si>
  <si>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</si>
  <si>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</si>
  <si>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</si>
  <si>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</si>
  <si>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</si>
  <si>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</si>
  <si>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</si>
  <si>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</si>
  <si>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</si>
  <si>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</si>
  <si>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</si>
  <si>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</si>
  <si>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</si>
  <si>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</si>
  <si>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</si>
  <si>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</si>
  <si>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</si>
  <si>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</si>
  <si>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</si>
  <si>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</si>
  <si>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</si>
  <si>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</si>
  <si>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</si>
  <si>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</si>
  <si>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</si>
  <si>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</si>
  <si>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</si>
  <si>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</si>
  <si>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</si>
  <si>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</si>
  <si>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</si>
  <si>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</si>
  <si>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</si>
  <si>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</si>
  <si>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</si>
  <si>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</si>
  <si>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</si>
  <si>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</si>
  <si>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</si>
  <si>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</si>
  <si>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</si>
  <si>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</si>
  <si>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</si>
  <si>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</si>
  <si>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</si>
  <si>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</si>
  <si>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</si>
  <si>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</si>
  <si>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</si>
  <si>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</si>
  <si>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</si>
  <si>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</si>
  <si>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</si>
  <si>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</si>
  <si>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</si>
  <si>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</si>
  <si>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</si>
  <si>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</si>
  <si>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</si>
  <si>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</si>
  <si>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</si>
  <si>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</si>
  <si>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</si>
  <si>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</si>
  <si>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</si>
  <si>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</si>
  <si>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</si>
  <si>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</si>
  <si>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</si>
  <si>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</si>
  <si>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</si>
  <si>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</si>
  <si>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</si>
  <si>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</si>
  <si>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</si>
  <si>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</si>
  <si>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</si>
  <si>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</si>
  <si>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</si>
  <si>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</si>
  <si>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</si>
  <si>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</si>
  <si>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</si>
  <si>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</si>
  <si>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</si>
  <si>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</si>
  <si>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</si>
  <si>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</si>
  <si>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</si>
  <si>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</si>
  <si>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</si>
  <si>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</si>
  <si>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</si>
  <si>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</si>
  <si>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</si>
  <si>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</si>
  <si>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</si>
  <si>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</si>
  <si>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</si>
  <si>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</si>
  <si>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</si>
  <si>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</si>
  <si>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</si>
  <si>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</si>
  <si>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</si>
  <si>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</si>
  <si>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</si>
  <si>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</si>
  <si>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</si>
  <si>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</si>
  <si>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</si>
  <si>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</si>
  <si>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</si>
  <si>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</si>
  <si>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</si>
  <si>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</si>
  <si>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</si>
  <si>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</si>
  <si>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</si>
  <si>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</si>
  <si>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</si>
  <si>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</si>
  <si>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</si>
  <si>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</si>
  <si>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</si>
  <si>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</si>
  <si>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</si>
  <si>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</si>
  <si>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</si>
  <si>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</si>
  <si>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</si>
  <si>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</si>
  <si>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</si>
  <si>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</si>
  <si>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</si>
  <si>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</si>
  <si>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</si>
  <si>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</si>
  <si>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</si>
  <si>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</si>
  <si>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</si>
  <si>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</si>
  <si>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</si>
  <si>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</si>
  <si>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</si>
  <si>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</si>
  <si>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</si>
  <si>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</si>
  <si>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</si>
  <si>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</si>
  <si>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</si>
  <si>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</si>
  <si>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</si>
  <si>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</si>
  <si>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</si>
  <si>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</si>
  <si>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</si>
  <si>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</si>
  <si>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</si>
  <si>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</si>
  <si>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</si>
  <si>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</si>
  <si>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</si>
  <si>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</si>
  <si>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</si>
  <si>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</si>
  <si>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</si>
  <si>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</si>
  <si>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</si>
  <si>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</si>
  <si>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</si>
  <si>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</si>
  <si>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</si>
  <si>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</si>
  <si>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</si>
  <si>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</si>
  <si>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</si>
  <si>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</si>
  <si>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</si>
  <si>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</si>
  <si>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</si>
  <si>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</si>
  <si>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</si>
  <si>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</si>
  <si>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</si>
  <si>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</si>
  <si>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</si>
  <si>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</si>
  <si>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</si>
  <si>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</si>
  <si>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</si>
  <si>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</si>
  <si>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</si>
  <si>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</si>
  <si>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</si>
  <si>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</si>
  <si>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</si>
  <si>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</si>
  <si>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</si>
  <si>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</si>
  <si>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</si>
  <si>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</si>
  <si>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</si>
  <si>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</si>
  <si>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</si>
  <si>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</si>
  <si>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</si>
  <si>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</si>
  <si>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</si>
  <si>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</si>
  <si>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</si>
  <si>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</si>
  <si>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</si>
  <si>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</si>
  <si>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</si>
  <si>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</si>
  <si>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</si>
  <si>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</si>
  <si>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</si>
  <si>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</si>
  <si>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</si>
  <si>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</si>
  <si>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</si>
  <si>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</si>
  <si>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</si>
  <si>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</si>
  <si>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</si>
  <si>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</si>
  <si>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</si>
  <si>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</si>
  <si>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</si>
  <si>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</si>
  <si>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</si>
  <si>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</si>
  <si>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</si>
  <si>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</si>
  <si>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</si>
  <si>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</si>
  <si>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</si>
  <si>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</si>
  <si>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</si>
  <si>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</si>
  <si>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</si>
  <si>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</si>
  <si>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</si>
  <si>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</si>
  <si>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</si>
  <si>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</si>
  <si>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</si>
  <si>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</si>
  <si>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</si>
  <si>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</si>
  <si>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</si>
  <si>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</si>
  <si>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</si>
  <si>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</si>
  <si>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</si>
  <si>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</si>
  <si>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</si>
  <si>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</si>
  <si>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</si>
  <si>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</si>
  <si>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</si>
  <si>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</si>
  <si>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</si>
  <si>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</si>
  <si>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</si>
  <si>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</si>
  <si>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</si>
  <si>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</si>
  <si>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</si>
  <si>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</si>
  <si>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</si>
  <si>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</si>
  <si>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</si>
  <si>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</si>
  <si>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</si>
  <si>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</si>
  <si>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</si>
  <si>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</si>
  <si>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</si>
  <si>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</si>
  <si>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</si>
  <si>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</si>
  <si>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</si>
  <si>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</si>
  <si>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</si>
  <si>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</si>
  <si>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</si>
  <si>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</si>
  <si>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</si>
  <si>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</si>
  <si>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</si>
  <si>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</si>
  <si>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</si>
  <si>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</si>
  <si>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</si>
  <si>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</si>
  <si>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</si>
  <si>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</si>
  <si>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</si>
  <si>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</si>
  <si>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</si>
  <si>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</si>
  <si>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</si>
  <si>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</si>
  <si>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</si>
  <si>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</si>
  <si>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</si>
  <si>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</si>
  <si>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</si>
  <si>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</si>
  <si>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</si>
  <si>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</si>
  <si>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</si>
  <si>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</si>
  <si>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</si>
  <si>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</si>
  <si>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</si>
  <si>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</si>
  <si>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</si>
  <si>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</si>
  <si>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</si>
  <si>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</si>
  <si>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</si>
  <si>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</si>
  <si>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</si>
  <si>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</si>
  <si>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</si>
  <si>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</si>
  <si>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</si>
  <si>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</si>
  <si>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</si>
  <si>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</si>
  <si>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</si>
  <si>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</si>
  <si>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</si>
  <si>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</si>
  <si>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</si>
  <si>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</si>
  <si>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</si>
  <si>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</si>
  <si>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</si>
  <si>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</si>
  <si>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</si>
  <si>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</si>
  <si>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</si>
  <si>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</si>
  <si>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</si>
  <si>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</si>
  <si>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</si>
  <si>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</si>
  <si>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</si>
  <si>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</si>
  <si>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</si>
  <si>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</si>
  <si>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</si>
  <si>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</si>
  <si>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</si>
  <si>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</si>
  <si>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</si>
  <si>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</si>
  <si>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</si>
  <si>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</si>
  <si>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</si>
  <si>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</si>
  <si>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</si>
  <si>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</si>
  <si>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</si>
  <si>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</si>
  <si>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</si>
  <si>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</si>
  <si>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</si>
  <si>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</si>
  <si>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</si>
  <si>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</si>
  <si>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</si>
  <si>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</si>
  <si>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</si>
  <si>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</si>
  <si>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</si>
  <si>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</si>
  <si>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</si>
  <si>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</si>
  <si>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</si>
  <si>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</si>
  <si>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</si>
  <si>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</si>
  <si>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</si>
  <si>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</si>
  <si>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</si>
  <si>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</si>
  <si>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</si>
  <si>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</si>
  <si>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</si>
  <si>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</si>
  <si>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</si>
  <si>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</si>
  <si>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</si>
  <si>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</si>
  <si>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</si>
  <si>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</si>
  <si>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</si>
  <si>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</si>
  <si>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</si>
  <si>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</si>
  <si>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</si>
  <si>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</si>
  <si>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</si>
  <si>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</si>
  <si>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</si>
  <si>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</si>
  <si>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</si>
  <si>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</si>
  <si>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</si>
  <si>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</si>
  <si>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</si>
  <si>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</si>
  <si>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</si>
  <si>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</si>
  <si>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</si>
  <si>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</si>
  <si>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</si>
  <si>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</si>
  <si>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</si>
  <si>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</si>
  <si>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</si>
  <si>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</si>
  <si>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</si>
  <si>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</si>
  <si>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</si>
  <si>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</si>
  <si>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</si>
  <si>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</si>
  <si>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</si>
  <si>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</si>
  <si>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</si>
  <si>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</si>
  <si>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</si>
  <si>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</si>
  <si>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</si>
  <si>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</si>
  <si>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</si>
  <si>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</si>
  <si>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</si>
  <si>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</si>
  <si>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</si>
  <si>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</si>
  <si>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</si>
  <si>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</si>
  <si>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</si>
  <si>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</si>
  <si>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</si>
  <si>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</si>
  <si>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</si>
  <si>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</si>
  <si>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</si>
  <si>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</si>
  <si>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</si>
  <si>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</si>
  <si>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</si>
  <si>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</si>
  <si>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</si>
  <si>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</si>
  <si>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</si>
  <si>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</si>
  <si>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</si>
  <si>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</si>
  <si>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</si>
  <si>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</si>
  <si>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</si>
  <si>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</si>
  <si>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</si>
  <si>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</si>
  <si>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</si>
  <si>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</si>
  <si>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</si>
  <si>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</si>
  <si>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</si>
  <si>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</si>
  <si>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</si>
  <si>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</si>
  <si>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</si>
  <si>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</si>
  <si>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</si>
  <si>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</si>
  <si>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</si>
  <si>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</si>
  <si>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</si>
  <si>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</si>
  <si>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</si>
  <si>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</si>
  <si>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</si>
  <si>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</si>
  <si>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</si>
  <si>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</si>
  <si>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</si>
  <si>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</si>
  <si>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</si>
  <si>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</si>
  <si>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</si>
  <si>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</si>
  <si>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</si>
  <si>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</si>
  <si>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</si>
  <si>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</si>
  <si>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</si>
  <si>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</si>
  <si>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</si>
  <si>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</si>
  <si>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</si>
  <si>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</si>
  <si>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</si>
  <si>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</si>
  <si>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</si>
  <si>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</si>
  <si>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</si>
  <si>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</si>
  <si>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</si>
  <si>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</si>
  <si>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</si>
  <si>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</si>
  <si>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</si>
  <si>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</si>
  <si>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</si>
  <si>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</si>
  <si>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</si>
  <si>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</si>
  <si>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</si>
  <si>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</si>
  <si>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</si>
  <si>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</si>
  <si>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</si>
  <si>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</si>
  <si>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</si>
  <si>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</si>
  <si>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</si>
  <si>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</si>
  <si>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</si>
  <si>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</si>
  <si>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</si>
  <si>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</si>
  <si>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</si>
  <si>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</si>
  <si>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</si>
  <si>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</si>
  <si>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</si>
  <si>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</si>
  <si>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</si>
  <si>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</si>
  <si>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</si>
  <si>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</si>
  <si>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</si>
  <si>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</si>
  <si>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</si>
  <si>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</si>
  <si>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</si>
  <si>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</si>
  <si>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</si>
  <si>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</si>
  <si>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</si>
  <si>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</si>
  <si>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</si>
  <si>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</si>
  <si>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</si>
  <si>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</si>
  <si>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</si>
  <si>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</si>
  <si>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</si>
  <si>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</si>
  <si>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</si>
  <si>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</si>
  <si>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</si>
  <si>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</si>
  <si>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</si>
  <si>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</si>
  <si>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</si>
  <si>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</si>
  <si>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</si>
  <si>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</si>
  <si>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</si>
  <si>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</si>
  <si>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</si>
  <si>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</si>
  <si>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</si>
  <si>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</si>
  <si>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</si>
  <si>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</si>
  <si>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</si>
  <si>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</si>
  <si>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</si>
  <si>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</si>
  <si>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</si>
  <si>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</si>
  <si>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</si>
  <si>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</si>
  <si>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</si>
  <si>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</si>
  <si>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</si>
  <si>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</si>
  <si>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</si>
  <si>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</si>
  <si>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</si>
  <si>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</si>
  <si>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</si>
  <si>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</si>
  <si>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</si>
  <si>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</si>
  <si>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</si>
  <si>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</si>
  <si>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</si>
  <si>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</si>
  <si>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</si>
  <si>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</si>
  <si>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</si>
  <si>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</si>
  <si>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</si>
  <si>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</si>
  <si>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</si>
  <si>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</si>
  <si>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</si>
  <si>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</si>
  <si>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</si>
  <si>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</si>
  <si>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</si>
  <si>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</si>
  <si>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</si>
  <si>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</si>
  <si>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</si>
  <si>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</si>
  <si>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</si>
  <si>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</si>
  <si>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</si>
  <si>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</si>
  <si>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</si>
  <si>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</si>
  <si>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</si>
  <si>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</si>
  <si>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</si>
  <si>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</si>
  <si>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</si>
  <si>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</si>
  <si>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</si>
  <si>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</si>
  <si>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</si>
  <si>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</si>
  <si>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</si>
  <si>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</si>
  <si>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</si>
  <si>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</si>
  <si>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</si>
  <si>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</si>
  <si>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</si>
  <si>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</si>
  <si>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</si>
  <si>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</si>
  <si>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</si>
  <si>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</si>
  <si>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</si>
  <si>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</si>
  <si>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</si>
  <si>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</si>
  <si>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</si>
  <si>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</si>
  <si>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</si>
  <si>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</si>
  <si>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</si>
  <si>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</si>
  <si>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</si>
  <si>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</si>
  <si>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</si>
  <si>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</si>
  <si>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</si>
  <si>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</si>
  <si>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</si>
  <si>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</si>
  <si>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</si>
  <si>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</si>
  <si>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</si>
  <si>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</si>
  <si>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</si>
  <si>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</si>
  <si>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</si>
  <si>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</si>
  <si>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</si>
  <si>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</si>
  <si>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</si>
  <si>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</si>
  <si>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</si>
  <si>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</si>
  <si>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</si>
  <si>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</si>
  <si>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</si>
  <si>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</si>
  <si>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</si>
  <si>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</si>
  <si>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</si>
  <si>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</si>
  <si>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</si>
  <si>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</si>
  <si>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</si>
  <si>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</si>
  <si>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</si>
  <si>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</si>
  <si>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</si>
  <si>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</si>
  <si>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</si>
  <si>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</si>
  <si>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</si>
  <si>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</si>
  <si>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</si>
  <si>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</si>
  <si>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</si>
  <si>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</si>
  <si>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</si>
  <si>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</si>
  <si>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</si>
  <si>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</si>
  <si>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</si>
  <si>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</si>
  <si>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</si>
  <si>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</si>
  <si>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</si>
  <si>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</si>
  <si>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</si>
  <si>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</si>
  <si>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</si>
  <si>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</si>
  <si>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</si>
  <si>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</si>
  <si>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</si>
  <si>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</si>
  <si>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</si>
  <si>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</si>
  <si>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</si>
  <si>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</si>
  <si>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</si>
  <si>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</si>
  <si>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</si>
  <si>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</si>
  <si>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</si>
  <si>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</si>
  <si>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</si>
  <si>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</si>
  <si>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</si>
  <si>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</si>
  <si>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</si>
  <si>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</si>
  <si>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</si>
  <si>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</si>
  <si>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</si>
  <si>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</si>
  <si>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</si>
  <si>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</si>
  <si>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</si>
  <si>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</si>
  <si>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</si>
  <si>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</si>
  <si>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</si>
  <si>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</si>
  <si>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</si>
  <si>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</si>
  <si>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</si>
  <si>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</si>
  <si>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</si>
  <si>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</si>
  <si>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</si>
  <si>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</si>
  <si>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</si>
  <si>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</si>
  <si>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</si>
  <si>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</si>
  <si>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</si>
  <si>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</si>
  <si>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</si>
  <si>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</si>
  <si>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</si>
  <si>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</si>
  <si>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</si>
  <si>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</si>
  <si>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</si>
  <si>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</si>
  <si>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</si>
  <si>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</si>
  <si>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</si>
  <si>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</si>
  <si>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</si>
  <si>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</si>
  <si>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</si>
  <si>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</si>
  <si>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</si>
  <si>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</si>
  <si>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</si>
  <si>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</si>
  <si>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</si>
  <si>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</si>
  <si>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</si>
  <si>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</si>
  <si>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</si>
  <si>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</si>
  <si>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</si>
  <si>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</si>
  <si>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</si>
  <si>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</si>
  <si>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</si>
  <si>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</si>
  <si>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</si>
  <si>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</si>
  <si>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</si>
  <si>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</si>
  <si>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</si>
  <si>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</si>
  <si>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</si>
  <si>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</si>
  <si>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</si>
  <si>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</si>
  <si>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</si>
  <si>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</si>
  <si>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</si>
  <si>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</si>
  <si>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</si>
  <si>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</si>
  <si>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</si>
  <si>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</si>
  <si>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</si>
  <si>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</si>
  <si>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</si>
  <si>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</si>
  <si>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</si>
  <si>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</si>
  <si>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</si>
  <si>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</si>
  <si>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</si>
  <si>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</si>
  <si>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</si>
  <si>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</si>
  <si>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</si>
  <si>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</si>
  <si>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</si>
  <si>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</si>
  <si>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</si>
  <si>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</si>
  <si>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</si>
  <si>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</si>
  <si>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</si>
  <si>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</si>
  <si>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</si>
  <si>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</si>
  <si>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</si>
  <si>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</si>
  <si>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</si>
  <si>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</si>
  <si>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</si>
  <si>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</si>
  <si>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</si>
  <si>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</si>
  <si>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</si>
  <si>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</si>
  <si>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</si>
  <si>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</si>
  <si>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</si>
  <si>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</si>
  <si>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</si>
  <si>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</si>
  <si>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</si>
  <si>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</si>
  <si>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</si>
  <si>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</si>
  <si>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</si>
  <si>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</si>
  <si>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</si>
  <si>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</si>
  <si>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</si>
  <si>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</si>
  <si>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</si>
  <si>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</si>
  <si>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</si>
  <si>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</si>
  <si>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</si>
  <si>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</si>
  <si>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</si>
  <si>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</si>
  <si>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</si>
  <si>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</si>
  <si>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</si>
  <si>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</si>
  <si>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</si>
  <si>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</si>
  <si>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</si>
  <si>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</si>
  <si>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</si>
  <si>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</si>
  <si>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</si>
  <si>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</si>
  <si>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</si>
  <si>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</si>
  <si>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</si>
  <si>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</si>
  <si>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</si>
  <si>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</si>
  <si>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</si>
  <si>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</si>
  <si>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</si>
  <si>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</si>
  <si>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</si>
  <si>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</si>
  <si>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</si>
  <si>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</si>
  <si>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</si>
  <si>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</si>
  <si>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</si>
  <si>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</si>
  <si>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</si>
  <si>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</si>
  <si>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</si>
  <si>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</si>
  <si>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</si>
  <si>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</si>
  <si>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</si>
  <si>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</si>
  <si>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</si>
  <si>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</si>
  <si>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</si>
  <si>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</si>
  <si>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</si>
  <si>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</si>
  <si>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</si>
  <si>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</si>
  <si>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</si>
  <si>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</si>
  <si>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</si>
  <si>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</si>
  <si>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</si>
  <si>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</si>
  <si>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</si>
  <si>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</si>
  <si>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</si>
  <si>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</si>
  <si>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</si>
  <si>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</si>
  <si>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</si>
  <si>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</si>
  <si>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</si>
  <si>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</si>
  <si>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</si>
  <si>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</si>
  <si>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</si>
  <si>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</si>
  <si>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</si>
  <si>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</si>
  <si>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</si>
  <si>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</si>
  <si>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</si>
  <si>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</si>
  <si>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</si>
  <si>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</si>
  <si>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</si>
  <si>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</si>
  <si>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</si>
  <si>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</si>
  <si>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</si>
  <si>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</si>
  <si>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</si>
  <si>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</si>
  <si>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</si>
  <si>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</si>
  <si>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</si>
  <si>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</si>
  <si>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</si>
  <si>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</si>
  <si>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</si>
  <si>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</si>
  <si>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</si>
  <si>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</si>
  <si>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</si>
  <si>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</si>
  <si>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</si>
  <si>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</si>
  <si>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</si>
  <si>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</si>
  <si>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</si>
  <si>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</si>
  <si>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</si>
  <si>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</si>
  <si>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</si>
  <si>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</si>
  <si>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</si>
  <si>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</si>
  <si>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</si>
  <si>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</si>
  <si>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</si>
  <si>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</si>
  <si>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</si>
  <si>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</si>
  <si>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</si>
  <si>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</si>
  <si>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</si>
  <si>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</si>
  <si>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</si>
  <si>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</si>
  <si>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</si>
  <si>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</si>
  <si>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</si>
  <si>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</si>
  <si>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</si>
  <si>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</si>
  <si>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</si>
  <si>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</si>
  <si>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</si>
  <si>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</si>
  <si>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</si>
  <si>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</si>
  <si>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</si>
  <si>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</si>
  <si>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</si>
  <si>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</si>
  <si>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</si>
  <si>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</si>
  <si>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</si>
  <si>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</si>
  <si>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</si>
  <si>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</si>
  <si>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</si>
  <si>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</si>
  <si>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</si>
  <si>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</si>
  <si>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</si>
  <si>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</si>
  <si>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</si>
  <si>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</si>
  <si>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</si>
  <si>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</si>
  <si>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</si>
  <si>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</si>
  <si>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</si>
  <si>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</si>
  <si>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</si>
  <si>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</si>
  <si>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</si>
  <si>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</si>
  <si>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</si>
  <si>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</si>
  <si>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</si>
  <si>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</si>
  <si>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</si>
  <si>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</si>
  <si>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</si>
  <si>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</si>
  <si>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</si>
  <si>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</si>
  <si>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</si>
  <si>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</si>
  <si>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</si>
  <si>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</si>
  <si>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</si>
  <si>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</si>
  <si>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</si>
  <si>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</si>
  <si>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</si>
  <si>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</si>
  <si>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</si>
  <si>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</si>
  <si>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</si>
  <si>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</si>
  <si>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</si>
  <si>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</si>
  <si>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</si>
  <si>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</si>
  <si>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</si>
  <si>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</si>
  <si>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</si>
  <si>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</si>
  <si>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</si>
  <si>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</si>
  <si>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</si>
  <si>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</si>
  <si>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</si>
  <si>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</si>
  <si>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</si>
  <si>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</si>
  <si>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</si>
  <si>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</si>
  <si>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</si>
  <si>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</si>
  <si>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</si>
  <si>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</si>
  <si>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</si>
  <si>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</si>
  <si>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</si>
  <si>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</si>
  <si>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</si>
  <si>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</si>
  <si>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</si>
  <si>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</si>
  <si>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</si>
  <si>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</si>
  <si>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</si>
  <si>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</si>
  <si>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</si>
  <si>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</si>
  <si>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</si>
  <si>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</si>
  <si>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</si>
  <si>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</si>
  <si>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</si>
  <si>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</si>
  <si>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</si>
  <si>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</si>
  <si>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</si>
  <si>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</si>
  <si>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</si>
  <si>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</si>
  <si>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</si>
  <si>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</si>
  <si>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</si>
  <si>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</si>
  <si>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</si>
  <si>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</si>
  <si>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</si>
  <si>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</si>
  <si>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</si>
  <si>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</si>
  <si>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</si>
  <si>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</si>
  <si>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</si>
  <si>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</si>
  <si>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</si>
  <si>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</si>
  <si>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</si>
  <si>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</si>
  <si>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</si>
  <si>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</si>
  <si>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</si>
  <si>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</si>
  <si>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</si>
  <si>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</si>
  <si>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</si>
  <si>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</si>
  <si>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</si>
  <si>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</si>
  <si>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</si>
  <si>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</si>
  <si>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</si>
  <si>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</si>
  <si>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</si>
  <si>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</si>
  <si>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</si>
  <si>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</si>
  <si>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</si>
  <si>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</si>
  <si>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</si>
  <si>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</si>
  <si>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</si>
  <si>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</si>
  <si>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</si>
  <si>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</si>
  <si>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</si>
  <si>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</si>
  <si>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</si>
  <si>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</si>
  <si>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</si>
  <si>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</si>
  <si>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</si>
  <si>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</si>
  <si>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</si>
  <si>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</si>
  <si>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</si>
  <si>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</si>
  <si>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</si>
  <si>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</si>
  <si>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</si>
  <si>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</si>
  <si>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</si>
  <si>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</si>
  <si>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</si>
  <si>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</si>
  <si>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</si>
  <si>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</si>
  <si>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</si>
  <si>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</si>
  <si>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</si>
  <si>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</si>
  <si>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</si>
  <si>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</si>
  <si>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</si>
  <si>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</si>
  <si>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</si>
  <si>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</si>
  <si>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</si>
  <si>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</si>
  <si>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</si>
  <si>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</si>
  <si>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</si>
  <si>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</si>
  <si>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</si>
  <si>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</si>
  <si>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</si>
  <si>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</si>
  <si>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</si>
  <si>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</si>
  <si>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</si>
  <si>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</si>
  <si>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</si>
  <si>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</si>
  <si>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</si>
  <si>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</si>
  <si>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</si>
  <si>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</si>
  <si>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</si>
  <si>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</si>
  <si>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</si>
  <si>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</si>
  <si>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</si>
  <si>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</si>
  <si>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</si>
  <si>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</si>
  <si>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</si>
  <si>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</si>
  <si>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</si>
  <si>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</si>
  <si>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</si>
  <si>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</si>
  <si>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</si>
  <si>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</si>
  <si>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</si>
  <si>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</si>
  <si>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</si>
  <si>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</si>
  <si>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</si>
  <si>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</si>
  <si>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</si>
  <si>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</si>
  <si>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</si>
  <si>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</si>
  <si>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</si>
  <si>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</si>
  <si>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</si>
  <si>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</si>
  <si>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</si>
  <si>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</si>
  <si>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</si>
  <si>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</si>
  <si>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</si>
  <si>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</si>
  <si>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</si>
  <si>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</si>
  <si>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</si>
  <si>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</si>
  <si>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</si>
  <si>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</si>
  <si>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</si>
  <si>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</si>
  <si>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</si>
  <si>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</si>
  <si>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</si>
  <si>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</si>
  <si>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</si>
  <si>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</si>
  <si>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</si>
  <si>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</si>
  <si>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</si>
  <si>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</si>
  <si>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</si>
  <si>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</si>
  <si>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</si>
  <si>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</si>
  <si>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</si>
  <si>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</si>
  <si>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</si>
  <si>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</si>
  <si>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</si>
  <si>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</si>
  <si>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</si>
  <si>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</si>
  <si>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</si>
  <si>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</si>
  <si>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</si>
  <si>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</si>
  <si>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</si>
  <si>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</si>
  <si>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</si>
  <si>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</si>
  <si>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</si>
  <si>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</si>
  <si>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</si>
  <si>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</si>
  <si>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</si>
  <si>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</si>
  <si>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</si>
  <si>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</si>
  <si>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</si>
  <si>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</si>
  <si>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</si>
  <si>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</si>
  <si>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</si>
  <si>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</si>
  <si>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</si>
  <si>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</si>
  <si>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</si>
  <si>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</si>
  <si>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</si>
  <si>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</si>
  <si>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</si>
  <si>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</si>
  <si>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</si>
  <si>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</si>
  <si>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</si>
  <si>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</si>
  <si>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</si>
  <si>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</si>
  <si>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</si>
  <si>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</si>
  <si>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</si>
  <si>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</si>
  <si>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</si>
  <si>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</si>
  <si>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</si>
  <si>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</si>
  <si>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</si>
  <si>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</si>
  <si>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</si>
  <si>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</si>
  <si>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</si>
  <si>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</si>
  <si>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</si>
  <si>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</si>
  <si>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</si>
  <si>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</si>
  <si>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</si>
  <si>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</si>
  <si>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</si>
  <si>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</si>
  <si>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</si>
  <si>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</si>
  <si>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</si>
  <si>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</si>
  <si>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</si>
  <si>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</si>
  <si>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</si>
  <si>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</si>
  <si>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</si>
  <si>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</si>
  <si>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</si>
  <si>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</si>
  <si>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</si>
  <si>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</si>
  <si>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</si>
  <si>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</si>
  <si>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</si>
  <si>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</si>
  <si>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</si>
  <si>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</si>
  <si>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</si>
  <si>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</si>
  <si>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</si>
  <si>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</si>
  <si>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</si>
  <si>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</si>
  <si>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</si>
  <si>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</si>
  <si>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</si>
  <si>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</si>
  <si>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</si>
  <si>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</si>
  <si>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</si>
  <si>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</si>
  <si>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</si>
  <si>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</si>
  <si>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</si>
  <si>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</si>
  <si>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</si>
  <si>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</si>
  <si>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</si>
  <si>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</si>
  <si>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</si>
  <si>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</si>
  <si>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</si>
  <si>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</si>
  <si>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</si>
  <si>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</si>
  <si>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</si>
  <si>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</si>
  <si>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</si>
  <si>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</si>
  <si>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</si>
  <si>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</si>
  <si>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</si>
  <si>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</si>
  <si>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</si>
  <si>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</si>
  <si>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</si>
  <si>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</si>
  <si>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</si>
  <si>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</si>
  <si>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</si>
  <si>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</si>
  <si>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</si>
  <si>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</si>
  <si>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</si>
  <si>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</si>
  <si>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</si>
  <si>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</si>
  <si>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</si>
  <si>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</si>
  <si>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</si>
  <si>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</si>
  <si>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</si>
  <si>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</si>
  <si>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</si>
  <si>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</si>
  <si>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</si>
  <si>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</si>
  <si>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</si>
  <si>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</si>
  <si>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</si>
  <si>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</si>
  <si>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</si>
  <si>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</si>
  <si>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</si>
  <si>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</si>
  <si>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</si>
  <si>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</si>
  <si>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</si>
  <si>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</si>
  <si>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</si>
  <si>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</si>
  <si>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</si>
  <si>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</si>
  <si>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</si>
  <si>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</si>
  <si>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</si>
  <si>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</si>
  <si>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</si>
  <si>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</si>
  <si>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</si>
  <si>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</si>
  <si>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</si>
  <si>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</si>
  <si>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</si>
  <si>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</si>
  <si>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</si>
  <si>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</si>
  <si>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</si>
  <si>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</si>
  <si>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</si>
  <si>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</si>
  <si>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</si>
  <si>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</si>
  <si>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</si>
  <si>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</si>
  <si>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</si>
  <si>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</si>
  <si>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</si>
  <si>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</si>
  <si>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</si>
  <si>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</si>
  <si>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</si>
  <si>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</si>
  <si>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</si>
  <si>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</si>
  <si>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</si>
  <si>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</si>
  <si>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</si>
  <si>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</si>
  <si>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</si>
  <si>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</si>
  <si>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</si>
  <si>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</si>
  <si>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</si>
  <si>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</si>
  <si>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</si>
  <si>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</si>
  <si>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</si>
  <si>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</si>
  <si>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</si>
  <si>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</si>
  <si>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</si>
  <si>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</si>
  <si>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</si>
  <si>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</si>
  <si>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</si>
  <si>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</si>
  <si>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</si>
  <si>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</si>
  <si>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</si>
  <si>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</si>
  <si>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</si>
  <si>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</si>
  <si>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</si>
  <si>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</si>
  <si>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</si>
  <si>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</si>
  <si>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</si>
  <si>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</si>
  <si>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</si>
  <si>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</si>
  <si>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</si>
  <si>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</si>
  <si>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</si>
  <si>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</si>
  <si>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</si>
  <si>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</si>
  <si>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</si>
  <si>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</si>
  <si>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</si>
  <si>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</si>
  <si>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</si>
  <si>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</si>
  <si>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</si>
  <si>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</si>
  <si>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</si>
  <si>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</si>
  <si>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</si>
  <si>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</si>
  <si>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</si>
  <si>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</si>
  <si>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</si>
  <si>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</si>
  <si>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</si>
  <si>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</si>
  <si>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</si>
  <si>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</si>
  <si>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</si>
  <si>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</si>
  <si>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</si>
  <si>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</si>
  <si>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</si>
  <si>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</si>
  <si>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</si>
  <si>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</si>
  <si>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</si>
  <si>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</si>
  <si>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</si>
  <si>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</si>
  <si>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</si>
  <si>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</si>
  <si>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</si>
  <si>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</si>
  <si>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</si>
  <si>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</si>
  <si>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</si>
  <si>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</si>
  <si>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</si>
  <si>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</si>
  <si>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</si>
  <si>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</si>
  <si>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</si>
  <si>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</si>
  <si>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</si>
  <si>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</si>
  <si>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</si>
  <si>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</si>
  <si>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</si>
  <si>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</si>
  <si>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</si>
  <si>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</si>
  <si>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</si>
  <si>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</si>
  <si>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</si>
  <si>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</si>
  <si>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</si>
  <si>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</si>
  <si>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</si>
  <si>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</si>
  <si>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</si>
  <si>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</si>
  <si>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</si>
  <si>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</si>
  <si>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</si>
  <si>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</si>
  <si>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</si>
  <si>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</si>
  <si>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</si>
  <si>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</si>
  <si>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</si>
  <si>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</si>
  <si>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</si>
  <si>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</si>
  <si>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</si>
  <si>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</si>
  <si>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</si>
  <si>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</si>
  <si>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</si>
  <si>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</si>
  <si>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</si>
  <si>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</si>
  <si>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</si>
  <si>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</si>
  <si>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</si>
  <si>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</si>
  <si>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</si>
  <si>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</si>
  <si>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</si>
  <si>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</si>
  <si>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</si>
  <si>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</si>
  <si>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</si>
  <si>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</si>
  <si>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</si>
  <si>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</si>
  <si>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</si>
  <si>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</si>
  <si>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</si>
  <si>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</si>
  <si>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</si>
  <si>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</si>
  <si>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</si>
  <si>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</si>
  <si>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</si>
  <si>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</si>
  <si>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</si>
  <si>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</si>
  <si>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</si>
  <si>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</si>
  <si>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</si>
  <si>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</si>
  <si>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</si>
  <si>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</si>
  <si>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</si>
  <si>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</si>
  <si>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</si>
  <si>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</si>
  <si>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</si>
  <si>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</si>
  <si>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</si>
  <si>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</si>
  <si>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</si>
  <si>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</si>
  <si>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</si>
  <si>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</si>
  <si>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</si>
  <si>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</si>
  <si>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</si>
  <si>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</si>
  <si>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</si>
  <si>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</si>
  <si>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</si>
  <si>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</si>
  <si>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</si>
  <si>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</si>
  <si>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</si>
  <si>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</si>
  <si>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</si>
  <si>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</si>
  <si>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</si>
  <si>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</si>
  <si>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</si>
  <si>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</si>
  <si>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</si>
  <si>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</si>
  <si>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</si>
  <si>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</si>
  <si>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</si>
  <si>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</si>
  <si>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</si>
  <si>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</si>
  <si>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</si>
  <si>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</si>
  <si>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</si>
  <si>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</si>
  <si>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</si>
  <si>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</si>
  <si>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</si>
  <si>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</si>
  <si>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</si>
  <si>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</si>
  <si>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</si>
  <si>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</si>
  <si>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</si>
  <si>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</si>
  <si>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</si>
  <si>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</si>
  <si>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</si>
  <si>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</si>
  <si>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</si>
  <si>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</si>
  <si>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</si>
  <si>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</si>
  <si>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</si>
  <si>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</si>
  <si>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</si>
  <si>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</si>
  <si>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</si>
  <si>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</si>
  <si>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</si>
  <si>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</si>
  <si>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</si>
  <si>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</si>
  <si>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</si>
  <si>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</si>
  <si>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</si>
  <si>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</si>
  <si>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</si>
  <si>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</si>
  <si>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</si>
  <si>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</si>
  <si>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</si>
  <si>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</si>
  <si>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</si>
  <si>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</si>
  <si>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</si>
  <si>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</si>
  <si>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</si>
  <si>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</si>
  <si>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</si>
  <si>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</si>
  <si>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</si>
  <si>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</si>
  <si>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</si>
  <si>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</si>
  <si>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</si>
  <si>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</si>
  <si>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</si>
  <si>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</si>
  <si>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</si>
  <si>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</si>
  <si>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</si>
  <si>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</si>
  <si>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</si>
  <si>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</si>
  <si>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</si>
  <si>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</si>
  <si>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</si>
  <si>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</si>
  <si>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</si>
  <si>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</si>
  <si>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</si>
  <si>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</si>
  <si>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</si>
  <si>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</si>
  <si>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</si>
  <si>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</si>
  <si>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</si>
  <si>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</si>
  <si>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</si>
  <si>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</si>
  <si>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</si>
  <si>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</si>
  <si>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</si>
  <si>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</si>
  <si>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</si>
  <si>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</si>
  <si>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</si>
  <si>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</si>
  <si>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</si>
  <si>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</si>
  <si>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</si>
  <si>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</si>
  <si>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</si>
  <si>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</si>
  <si>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</si>
  <si>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</si>
  <si>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</si>
  <si>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</si>
  <si>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</si>
  <si>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</si>
  <si>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</si>
  <si>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</si>
  <si>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</si>
  <si>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</si>
  <si>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</si>
  <si>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</si>
  <si>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</si>
  <si>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</si>
  <si>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</si>
  <si>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</si>
  <si>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</si>
  <si>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</si>
  <si>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</si>
  <si>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</si>
  <si>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</si>
  <si>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</si>
  <si>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</si>
  <si>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</si>
  <si>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</si>
  <si>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</si>
  <si>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</si>
  <si>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</si>
  <si>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</si>
  <si>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</si>
  <si>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</si>
  <si>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</si>
  <si>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</si>
  <si>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</si>
  <si>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</si>
  <si>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</si>
  <si>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</si>
  <si>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</si>
  <si>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</si>
  <si>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</si>
  <si>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</si>
  <si>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</si>
  <si>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</si>
  <si>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</si>
  <si>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</si>
  <si>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</si>
  <si>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</si>
  <si>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</si>
  <si>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</si>
  <si>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</si>
  <si>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</si>
  <si>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</si>
  <si>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</si>
  <si>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</si>
  <si>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</si>
  <si>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</si>
  <si>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</si>
  <si>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</si>
  <si>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</si>
  <si>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</si>
  <si>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</si>
  <si>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</si>
  <si>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</si>
  <si>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</si>
  <si>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</si>
  <si>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</si>
  <si>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</si>
  <si>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</si>
  <si>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</si>
  <si>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</si>
  <si>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</si>
  <si>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</si>
  <si>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</si>
  <si>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</si>
  <si>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</si>
  <si>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</si>
  <si>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</si>
  <si>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</si>
  <si>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</si>
  <si>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</si>
  <si>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</si>
  <si>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</si>
  <si>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</si>
  <si>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</si>
  <si>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</si>
  <si>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</si>
  <si>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</si>
  <si>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</si>
  <si>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</si>
  <si>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</si>
  <si>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</si>
  <si>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</si>
  <si>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</si>
  <si>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</si>
  <si>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</si>
  <si>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</si>
  <si>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</si>
  <si>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</si>
  <si>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</si>
  <si>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</si>
  <si>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</si>
  <si>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</si>
  <si>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</si>
  <si>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</si>
  <si>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</si>
  <si>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</si>
  <si>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</si>
  <si>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</si>
  <si>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</si>
  <si>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</si>
  <si>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</si>
  <si>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</si>
  <si>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</si>
  <si>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</si>
  <si>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</si>
  <si>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</si>
  <si>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</si>
  <si>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</si>
  <si>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</si>
  <si>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</si>
  <si>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</si>
  <si>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</si>
  <si>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</si>
  <si>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</si>
  <si>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</si>
  <si>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</si>
  <si>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</si>
  <si>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</si>
  <si>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</si>
  <si>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</si>
  <si>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</si>
  <si>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</si>
  <si>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</si>
  <si>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</si>
  <si>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</si>
  <si>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</si>
  <si>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</si>
  <si>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</si>
  <si>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</si>
  <si>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</si>
  <si>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</si>
  <si>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</si>
  <si>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</si>
  <si>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</si>
  <si>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</si>
  <si>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</si>
  <si>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</si>
  <si>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</si>
  <si>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</si>
  <si>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</si>
  <si>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</si>
  <si>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</si>
  <si>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</si>
  <si>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</si>
  <si>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</si>
  <si>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</si>
  <si>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</si>
  <si>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</si>
  <si>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</si>
  <si>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</si>
  <si>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</si>
  <si>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</si>
  <si>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</si>
  <si>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</si>
  <si>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</si>
  <si>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</si>
  <si>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</si>
  <si>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</si>
  <si>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</si>
  <si>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</si>
  <si>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</si>
  <si>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</si>
  <si>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</si>
  <si>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</si>
  <si>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</si>
  <si>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</si>
  <si>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</si>
  <si>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</si>
  <si>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</si>
  <si>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</si>
  <si>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</si>
  <si>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</si>
  <si>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</si>
  <si>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</si>
  <si>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</si>
  <si>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</si>
  <si>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</si>
  <si>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</si>
  <si>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</si>
  <si>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</si>
  <si>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</si>
  <si>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</si>
  <si>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</si>
  <si>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</si>
  <si>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</si>
  <si>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</si>
  <si>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</si>
  <si>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</si>
  <si>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</si>
  <si>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</si>
  <si>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</si>
  <si>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</si>
  <si>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</si>
  <si>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</si>
  <si>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</si>
  <si>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</si>
  <si>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</si>
  <si>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</si>
  <si>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</si>
  <si>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</si>
  <si>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</si>
  <si>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</si>
  <si>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</si>
  <si>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</si>
  <si>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</si>
  <si>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</si>
  <si>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</si>
  <si>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</si>
  <si>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</si>
  <si>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</si>
  <si>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</si>
  <si>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</si>
  <si>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</si>
  <si>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</si>
  <si>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</si>
  <si>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</si>
  <si>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</si>
  <si>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</si>
  <si>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</si>
  <si>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</si>
  <si>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</si>
  <si>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</si>
  <si>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</si>
  <si>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</si>
  <si>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</si>
  <si>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</si>
  <si>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</si>
  <si>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</si>
  <si>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</si>
  <si>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</si>
  <si>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</si>
  <si>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</si>
  <si>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</si>
  <si>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</si>
  <si>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</si>
  <si>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</si>
  <si>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</si>
  <si>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</si>
  <si>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</si>
  <si>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</si>
  <si>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</si>
  <si>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</si>
  <si>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</si>
  <si>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</si>
  <si>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</si>
  <si>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</si>
  <si>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</si>
  <si>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</si>
  <si>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</si>
  <si>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</si>
  <si>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</si>
  <si>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</si>
  <si>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</si>
  <si>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</si>
  <si>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</si>
  <si>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</si>
  <si>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</si>
  <si>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</si>
  <si>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</si>
  <si>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</si>
  <si>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</si>
  <si>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</si>
  <si>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</si>
  <si>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</si>
  <si>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</si>
  <si>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</si>
  <si>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</si>
  <si>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</si>
  <si>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</si>
  <si>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</si>
  <si>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</si>
  <si>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</si>
  <si>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</si>
  <si>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</si>
  <si>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</si>
  <si>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</si>
  <si>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</si>
  <si>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</si>
  <si>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</si>
  <si>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</si>
  <si>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</si>
  <si>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</si>
  <si>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</si>
  <si>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</si>
  <si>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</si>
  <si>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</si>
  <si>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</si>
  <si>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</si>
  <si>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</si>
  <si>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</si>
  <si>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</si>
  <si>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</si>
  <si>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</si>
  <si>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</si>
  <si>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</si>
  <si>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</si>
  <si>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</si>
  <si>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</si>
  <si>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</si>
  <si>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</si>
  <si>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</si>
  <si>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</si>
  <si>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</si>
  <si>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</si>
  <si>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</si>
  <si>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</si>
  <si>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</si>
  <si>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</si>
  <si>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</si>
  <si>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</si>
  <si>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</si>
  <si>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</si>
  <si>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</si>
  <si>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</si>
  <si>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</si>
  <si>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</si>
  <si>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</si>
  <si>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</si>
  <si>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</si>
  <si>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</si>
  <si>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</si>
  <si>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</si>
  <si>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</si>
  <si>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</si>
  <si>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</si>
  <si>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</si>
  <si>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</si>
  <si>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</si>
  <si>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</si>
  <si>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</si>
  <si>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</si>
  <si>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</si>
  <si>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</si>
  <si>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</si>
  <si>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</si>
  <si>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</si>
  <si>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</si>
  <si>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</si>
  <si>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</si>
  <si>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</si>
  <si>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</si>
  <si>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</si>
  <si>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</si>
  <si>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</si>
  <si>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</si>
  <si>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</si>
  <si>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</si>
  <si>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</si>
  <si>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</si>
  <si>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</si>
  <si>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</si>
  <si>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</si>
  <si>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</si>
  <si>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</si>
  <si>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</si>
  <si>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</si>
  <si>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</si>
  <si>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</si>
  <si>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</si>
  <si>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</si>
  <si>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</si>
  <si>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</si>
  <si>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</si>
  <si>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</si>
  <si>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</si>
  <si>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</si>
  <si>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</si>
  <si>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</si>
  <si>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</si>
  <si>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</si>
  <si>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</si>
  <si>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</si>
  <si>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</si>
  <si>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</si>
  <si>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</si>
  <si>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</si>
  <si>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</si>
  <si>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</si>
  <si>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</si>
  <si>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</si>
  <si>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</si>
  <si>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</si>
  <si>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</si>
  <si>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</si>
  <si>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</si>
  <si>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</si>
  <si>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</si>
  <si>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</si>
  <si>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</si>
  <si>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</si>
  <si>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</si>
  <si>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</si>
  <si>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</si>
  <si>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</si>
  <si>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</si>
  <si>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</si>
  <si>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</si>
  <si>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</si>
  <si>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</si>
  <si>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</si>
  <si>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</si>
  <si>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</si>
  <si>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</si>
  <si>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</si>
  <si>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</si>
  <si>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</si>
  <si>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</si>
  <si>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</si>
  <si>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</si>
  <si>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</si>
  <si>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</si>
  <si>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</si>
  <si>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</si>
  <si>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</si>
  <si>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</si>
  <si>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</si>
  <si>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</si>
  <si>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</si>
  <si>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</si>
  <si>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</si>
  <si>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</si>
  <si>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</si>
  <si>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</si>
  <si>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</si>
  <si>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</si>
  <si>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</si>
  <si>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</si>
  <si>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</si>
  <si>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</si>
  <si>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</si>
  <si>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</si>
  <si>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</si>
  <si>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</si>
  <si>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</si>
  <si>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</si>
  <si>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</si>
  <si>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</si>
  <si>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</si>
  <si>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</si>
  <si>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</si>
  <si>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</si>
  <si>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</si>
  <si>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</si>
  <si>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</si>
  <si>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</si>
  <si>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</si>
  <si>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</si>
  <si>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</si>
  <si>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</si>
  <si>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</si>
  <si>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</si>
  <si>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</si>
  <si>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</si>
  <si>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</si>
  <si>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</si>
  <si>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</si>
  <si>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</si>
  <si>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</si>
  <si>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</si>
  <si>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</si>
  <si>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</si>
  <si>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</si>
  <si>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</si>
  <si>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</si>
  <si>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</si>
  <si>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</si>
  <si>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</si>
  <si>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</si>
  <si>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</si>
  <si>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</si>
  <si>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</si>
  <si>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</si>
  <si>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</si>
  <si>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</si>
  <si>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</si>
  <si>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</si>
  <si>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</si>
  <si>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</si>
  <si>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</si>
  <si>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</si>
  <si>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</si>
  <si>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</si>
  <si>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</si>
  <si>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</si>
  <si>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</si>
  <si>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</si>
  <si>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</si>
  <si>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</si>
  <si>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</si>
  <si>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</si>
  <si>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</si>
  <si>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</si>
  <si>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</si>
  <si>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</si>
  <si>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</si>
  <si>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</si>
  <si>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</si>
  <si>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</si>
  <si>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</si>
  <si>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</si>
  <si>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</si>
  <si>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</si>
  <si>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</si>
  <si>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</si>
  <si>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</si>
  <si>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</si>
  <si>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</si>
  <si>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</si>
  <si>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</si>
  <si>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</si>
  <si>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</si>
  <si>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</si>
  <si>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</si>
  <si>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</si>
  <si>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</si>
  <si>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</si>
  <si>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</si>
  <si>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</si>
  <si>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</si>
  <si>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</si>
  <si>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</si>
  <si>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</si>
  <si>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</si>
  <si>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</si>
  <si>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</si>
  <si>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</si>
  <si>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</si>
  <si>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</si>
  <si>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</si>
  <si>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</si>
  <si>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</si>
  <si>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</si>
  <si>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</si>
  <si>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</si>
  <si>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</si>
  <si>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</si>
  <si>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</si>
  <si>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</si>
  <si>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</si>
  <si>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</si>
  <si>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</si>
  <si>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</si>
  <si>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</si>
  <si>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</si>
  <si>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</si>
  <si>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</si>
  <si>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</si>
  <si>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</si>
  <si>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</si>
  <si>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</si>
  <si>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</si>
  <si>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</si>
  <si>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</si>
  <si>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</si>
  <si>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</si>
  <si>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</si>
  <si>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</si>
  <si>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</si>
  <si>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</si>
  <si>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</si>
  <si>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</si>
  <si>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</si>
  <si>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</si>
  <si>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</si>
  <si>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</si>
  <si>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</si>
  <si>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</si>
  <si>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</si>
  <si>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</si>
  <si>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</si>
  <si>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</si>
  <si>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</si>
  <si>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</si>
  <si>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</si>
  <si>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</si>
  <si>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</si>
  <si>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</si>
  <si>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</si>
  <si>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</si>
  <si>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</si>
  <si>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</si>
  <si>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</si>
  <si>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</si>
  <si>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</si>
  <si>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</si>
  <si>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</si>
  <si>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</si>
  <si>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</si>
  <si>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</si>
  <si>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</si>
  <si>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</si>
  <si>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</si>
  <si>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</si>
  <si>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</si>
  <si>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</si>
  <si>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</si>
  <si>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</si>
  <si>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</si>
  <si>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</si>
  <si>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</si>
  <si>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</si>
  <si>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</si>
  <si>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</si>
  <si>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</si>
  <si>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</si>
  <si>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</si>
  <si>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</si>
  <si>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</si>
  <si>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</si>
  <si>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</si>
  <si>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</si>
  <si>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</si>
  <si>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</si>
  <si>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</si>
  <si>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</si>
  <si>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</si>
  <si>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</si>
  <si>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</si>
  <si>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</si>
  <si>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</si>
  <si>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</si>
  <si>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</si>
  <si>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</si>
  <si>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</si>
  <si>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</si>
  <si>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</si>
  <si>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</si>
  <si>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</si>
  <si>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</si>
  <si>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</si>
  <si>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</si>
  <si>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</si>
  <si>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</si>
  <si>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</si>
  <si>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</si>
  <si>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</si>
  <si>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</si>
  <si>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</si>
  <si>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</si>
  <si>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</si>
  <si>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</si>
  <si>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</si>
  <si>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</si>
  <si>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</si>
  <si>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</si>
  <si>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</si>
  <si>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</si>
  <si>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</si>
  <si>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</si>
  <si>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</si>
  <si>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</si>
  <si>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</si>
  <si>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</si>
  <si>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</si>
  <si>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</si>
  <si>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</si>
  <si>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</si>
  <si>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</si>
  <si>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</si>
  <si>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</si>
  <si>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</si>
  <si>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</si>
  <si>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</si>
  <si>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</si>
  <si>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</si>
  <si>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</si>
  <si>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</si>
  <si>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</si>
  <si>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</si>
  <si>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</si>
  <si>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</si>
  <si>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</si>
  <si>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</si>
  <si>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</si>
  <si>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</si>
  <si>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</si>
  <si>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</si>
  <si>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</si>
  <si>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</si>
  <si>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</si>
  <si>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</si>
  <si>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</si>
  <si>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</si>
  <si>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</si>
  <si>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</si>
  <si>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</si>
  <si>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</si>
  <si>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</si>
  <si>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</si>
  <si>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</si>
  <si>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</si>
  <si>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</si>
  <si>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</si>
  <si>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</si>
  <si>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</si>
  <si>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</si>
  <si>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</si>
  <si>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</si>
  <si>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</si>
  <si>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</si>
  <si>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</si>
  <si>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</si>
  <si>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</si>
  <si>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</si>
  <si>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</si>
  <si>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</si>
  <si>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</si>
  <si>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</si>
  <si>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</si>
  <si>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</si>
  <si>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</si>
  <si>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</si>
  <si>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</si>
  <si>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</si>
  <si>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</si>
  <si>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</si>
  <si>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</si>
  <si>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</si>
  <si>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</si>
  <si>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</si>
  <si>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</si>
  <si>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</si>
  <si>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</si>
  <si>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</si>
  <si>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</si>
  <si>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</si>
  <si>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</si>
  <si>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</si>
  <si>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</si>
  <si>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</si>
  <si>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</si>
  <si>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</si>
  <si>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</si>
  <si>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</si>
  <si>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</si>
  <si>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</si>
  <si>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</si>
  <si>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</si>
  <si>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</si>
  <si>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</si>
  <si>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</si>
  <si>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</si>
  <si>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</si>
  <si>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</si>
  <si>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</si>
  <si>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</si>
  <si>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</si>
  <si>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</si>
  <si>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</si>
  <si>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</si>
  <si>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</si>
  <si>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</si>
  <si>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</si>
  <si>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</si>
  <si>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</si>
  <si>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</si>
  <si>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</si>
  <si>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</si>
  <si>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</si>
  <si>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</si>
  <si>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</si>
  <si>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</si>
  <si>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</si>
  <si>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</si>
  <si>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</si>
  <si>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</si>
  <si>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</si>
  <si>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</si>
  <si>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</si>
  <si>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</si>
  <si>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</si>
  <si>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</si>
  <si>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</si>
  <si>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</si>
  <si>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</si>
  <si>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</si>
  <si>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</si>
  <si>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</si>
  <si>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</si>
  <si>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</si>
  <si>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</si>
  <si>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</si>
  <si>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</si>
  <si>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</si>
  <si>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</si>
  <si>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</si>
  <si>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</si>
  <si>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</si>
  <si>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</si>
  <si>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</si>
  <si>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</si>
  <si>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</si>
  <si>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</si>
  <si>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</si>
  <si>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</si>
  <si>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</si>
  <si>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</si>
  <si>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</si>
  <si>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</si>
  <si>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</si>
  <si>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</si>
  <si>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</si>
  <si>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</si>
  <si>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</si>
  <si>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</si>
  <si>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</si>
  <si>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</si>
  <si>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</si>
  <si>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</si>
  <si>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</si>
  <si>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</si>
  <si>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</si>
  <si>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</si>
  <si>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</si>
  <si>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</si>
  <si>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</si>
  <si>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</si>
  <si>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</si>
  <si>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</si>
  <si>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</si>
  <si>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</si>
  <si>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</si>
  <si>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</si>
  <si>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</si>
  <si>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</si>
  <si>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</si>
  <si>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</si>
  <si>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</si>
  <si>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</si>
  <si>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</si>
  <si>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</si>
  <si>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</si>
  <si>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</si>
  <si>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</si>
  <si>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</si>
  <si>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</si>
  <si>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</si>
  <si>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</si>
  <si>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</si>
  <si>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</si>
  <si>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</si>
  <si>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</si>
  <si>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</si>
  <si>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</si>
  <si>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</si>
  <si>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</si>
  <si>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</si>
  <si>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</si>
  <si>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</si>
  <si>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</si>
  <si>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</si>
  <si>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</si>
  <si>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</si>
  <si>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</si>
  <si>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</si>
  <si>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</si>
  <si>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</si>
  <si>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</si>
  <si>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</si>
  <si>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</si>
  <si>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</si>
  <si>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</si>
  <si>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</si>
  <si>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</si>
  <si>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</si>
  <si>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</si>
  <si>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</si>
  <si>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</si>
  <si>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</si>
  <si>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</si>
  <si>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</si>
  <si>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</si>
  <si>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</si>
  <si>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</si>
  <si>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</si>
  <si>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</si>
  <si>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</si>
  <si>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</si>
  <si>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</si>
  <si>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</si>
  <si>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</si>
  <si>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</si>
  <si>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</si>
  <si>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</si>
  <si>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</si>
  <si>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</si>
  <si>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</si>
  <si>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</si>
  <si>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</si>
  <si>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</si>
  <si>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</si>
  <si>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</si>
  <si>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</si>
  <si>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</si>
  <si>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</si>
  <si>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</si>
  <si>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</si>
  <si>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</si>
  <si>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</si>
  <si>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</si>
  <si>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</si>
  <si>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</si>
  <si>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</si>
  <si>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</si>
  <si>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</si>
  <si>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</si>
  <si>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</si>
  <si>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</si>
  <si>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</si>
  <si>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</si>
  <si>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</si>
  <si>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</si>
  <si>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</si>
  <si>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</si>
  <si>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</si>
  <si>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</si>
  <si>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</si>
  <si>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</si>
  <si>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</si>
  <si>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</si>
  <si>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</si>
  <si>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</si>
  <si>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</si>
  <si>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</si>
  <si>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</si>
  <si>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</si>
  <si>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</si>
  <si>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</si>
  <si>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</si>
  <si>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</si>
  <si>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</si>
  <si>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</si>
  <si>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</si>
  <si>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</si>
  <si>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</si>
  <si>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</si>
  <si>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</si>
  <si>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</si>
  <si>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</si>
  <si>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</si>
  <si>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</si>
  <si>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</si>
  <si>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</si>
  <si>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</si>
  <si>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</si>
  <si>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</si>
  <si>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</si>
  <si>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</si>
  <si>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</si>
  <si>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</si>
  <si>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</si>
  <si>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</si>
  <si>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</si>
  <si>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</si>
  <si>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</si>
  <si>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</si>
  <si>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</si>
  <si>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</si>
  <si>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</si>
  <si>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</si>
  <si>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</si>
  <si>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</si>
  <si>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</si>
  <si>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</si>
  <si>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</si>
  <si>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</si>
  <si>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</si>
  <si>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</si>
  <si>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</si>
  <si>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</si>
  <si>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</si>
  <si>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</si>
  <si>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</si>
  <si>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</si>
  <si>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</si>
  <si>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</si>
  <si>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</si>
  <si>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</si>
  <si>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</si>
  <si>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</si>
  <si>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</si>
  <si>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</si>
  <si>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</si>
  <si>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</si>
  <si>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</si>
  <si>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</si>
  <si>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</si>
  <si>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</si>
  <si>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</si>
  <si>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</si>
  <si>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</si>
  <si>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</si>
  <si>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</si>
  <si>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</si>
  <si>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</si>
  <si>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</si>
  <si>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</si>
  <si>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</si>
  <si>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</si>
  <si>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</si>
  <si>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</si>
  <si>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</si>
  <si>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</si>
  <si>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</si>
  <si>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</si>
  <si>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</si>
  <si>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</si>
  <si>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</si>
  <si>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</si>
  <si>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</si>
  <si>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</si>
  <si>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</si>
  <si>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</si>
  <si>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</si>
  <si>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</si>
  <si>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</si>
  <si>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</si>
  <si>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</si>
  <si>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</si>
  <si>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</si>
  <si>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</si>
  <si>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</si>
  <si>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</si>
  <si>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</si>
  <si>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</si>
  <si>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</si>
  <si>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</si>
  <si>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</si>
  <si>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</si>
  <si>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</si>
  <si>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</si>
  <si>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</si>
  <si>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</si>
  <si>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</si>
  <si>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</si>
  <si>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</si>
  <si>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</si>
  <si>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</si>
  <si>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</si>
  <si>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</si>
  <si>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</si>
  <si>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</si>
  <si>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</si>
  <si>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</si>
  <si>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</si>
  <si>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</si>
  <si>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</si>
  <si>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</si>
  <si>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</si>
  <si>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</si>
  <si>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</si>
  <si>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</si>
  <si>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</si>
  <si>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</si>
  <si>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</si>
  <si>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</si>
  <si>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</si>
  <si>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</si>
  <si>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</si>
  <si>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</si>
  <si>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</si>
  <si>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</si>
  <si>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</si>
  <si>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</si>
  <si>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</si>
  <si>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</si>
  <si>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</si>
  <si>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</si>
  <si>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</si>
  <si>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</si>
  <si>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</si>
  <si>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</si>
  <si>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</si>
  <si>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</si>
  <si>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</si>
  <si>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</si>
  <si>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</si>
  <si>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</si>
  <si>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</si>
  <si>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</si>
  <si>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</si>
  <si>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</si>
  <si>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</si>
  <si>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</si>
  <si>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</si>
  <si>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</si>
  <si>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</si>
  <si>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</si>
  <si>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</si>
  <si>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</si>
  <si>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</si>
  <si>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</si>
  <si>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</si>
  <si>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</si>
  <si>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</si>
  <si>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</si>
  <si>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</si>
  <si>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</si>
  <si>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</si>
  <si>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</si>
  <si>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</si>
  <si>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</si>
  <si>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</si>
  <si>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</si>
  <si>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</si>
  <si>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</si>
  <si>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</si>
  <si>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</si>
  <si>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</si>
  <si>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</si>
  <si>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</si>
  <si>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</si>
  <si>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</si>
  <si>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</si>
  <si>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</si>
  <si>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</si>
  <si>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</si>
  <si>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</si>
  <si>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</si>
  <si>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</si>
  <si>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</si>
  <si>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</si>
  <si>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</si>
  <si>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</si>
  <si>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</si>
  <si>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</si>
  <si>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</si>
  <si>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</si>
  <si>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</si>
  <si>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</si>
  <si>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</si>
  <si>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</si>
  <si>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</si>
  <si>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</si>
  <si>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</si>
  <si>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</si>
  <si>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</si>
  <si>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</si>
  <si>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</si>
  <si>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</si>
  <si>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</si>
  <si>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</si>
  <si>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</si>
  <si>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</si>
  <si>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</si>
  <si>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</si>
  <si>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</si>
  <si>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</si>
  <si>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</si>
  <si>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</si>
  <si>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</si>
  <si>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</si>
  <si>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</si>
  <si>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</si>
  <si>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</si>
  <si>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</si>
  <si>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</si>
  <si>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</si>
  <si>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</si>
  <si>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</si>
  <si>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</si>
  <si>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</si>
  <si>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</si>
  <si>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</si>
  <si>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</si>
  <si>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</si>
  <si>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</si>
  <si>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</si>
  <si>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</si>
  <si>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</si>
  <si>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</si>
  <si>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</si>
  <si>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</si>
  <si>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</si>
  <si>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</si>
  <si>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</si>
  <si>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</si>
  <si>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</si>
  <si>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</si>
  <si>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</si>
  <si>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</si>
  <si>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</si>
  <si>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</si>
  <si>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</si>
  <si>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</si>
  <si>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</si>
  <si>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</si>
  <si>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</si>
  <si>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</si>
  <si>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</si>
  <si>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</si>
  <si>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</si>
  <si>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</si>
  <si>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</si>
  <si>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</si>
  <si>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</si>
  <si>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</si>
  <si>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</si>
  <si>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</si>
  <si>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</si>
  <si>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</si>
  <si>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</si>
  <si>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</si>
  <si>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</si>
  <si>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</si>
  <si>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</si>
  <si>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</si>
  <si>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</si>
  <si>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</si>
  <si>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</si>
  <si>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</si>
  <si>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</si>
  <si>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</si>
  <si>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</si>
  <si>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</si>
  <si>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</si>
  <si>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</si>
  <si>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</si>
  <si>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</si>
  <si>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</si>
  <si>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</si>
  <si>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</si>
  <si>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</si>
  <si>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</si>
  <si>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</si>
  <si>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</si>
  <si>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</si>
  <si>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</si>
  <si>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</si>
  <si>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</si>
  <si>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</si>
  <si>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</si>
  <si>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</si>
  <si>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</si>
  <si>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</si>
  <si>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</si>
  <si>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</si>
  <si>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</si>
  <si>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</si>
  <si>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</si>
  <si>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</si>
  <si>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</si>
  <si>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</si>
  <si>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</si>
  <si>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</si>
  <si>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</si>
  <si>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</si>
  <si>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</si>
  <si>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</si>
  <si>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</si>
  <si>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</si>
  <si>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</si>
  <si>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</si>
  <si>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</si>
  <si>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</si>
  <si>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</si>
  <si>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</si>
  <si>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</si>
  <si>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</si>
  <si>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</si>
  <si>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</si>
  <si>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</si>
  <si>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</si>
  <si>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</si>
  <si>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</si>
  <si>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</si>
  <si>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</si>
  <si>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</si>
  <si>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</si>
  <si>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</si>
  <si>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</si>
  <si>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</si>
  <si>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</si>
  <si>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</si>
  <si>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</si>
  <si>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</si>
  <si>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</si>
  <si>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</si>
  <si>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</si>
  <si>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</si>
  <si>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</si>
  <si>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</si>
  <si>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</si>
  <si>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</si>
  <si>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</si>
  <si>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</si>
  <si>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</si>
  <si>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</si>
  <si>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</si>
  <si>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</si>
  <si>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</si>
  <si>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</si>
  <si>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</si>
  <si>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</si>
  <si>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</si>
  <si>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</si>
  <si>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</si>
  <si>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</si>
  <si>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</si>
  <si>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</si>
  <si>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</si>
  <si>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</si>
  <si>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</si>
  <si>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</si>
  <si>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</si>
  <si>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</si>
  <si>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</si>
  <si>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</si>
  <si>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</si>
  <si>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</si>
  <si>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</si>
  <si>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</si>
  <si>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</si>
  <si>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</si>
  <si>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</si>
  <si>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</si>
  <si>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</si>
  <si>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</si>
  <si>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</si>
  <si>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</si>
  <si>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</si>
  <si>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</si>
  <si>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</si>
  <si>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</si>
  <si>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</si>
  <si>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</si>
  <si>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</si>
  <si>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</si>
  <si>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</si>
  <si>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</si>
  <si>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</si>
  <si>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</si>
  <si>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</si>
  <si>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</si>
  <si>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</si>
  <si>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</si>
  <si>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</si>
  <si>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</si>
  <si>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</si>
  <si>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</si>
  <si>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</si>
  <si>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</si>
  <si>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</si>
  <si>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</si>
  <si>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</si>
  <si>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</si>
  <si>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</si>
  <si>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</si>
  <si>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</si>
  <si>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</si>
  <si>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</si>
  <si>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</si>
  <si>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</si>
  <si>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</si>
  <si>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</si>
  <si>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</si>
  <si>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</si>
  <si>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</si>
  <si>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</si>
  <si>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</si>
  <si>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</si>
  <si>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</si>
  <si>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</si>
  <si>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</si>
  <si>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</si>
  <si>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</si>
  <si>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</si>
  <si>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</si>
  <si>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</si>
  <si>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</si>
  <si>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</si>
  <si>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</si>
  <si>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</si>
  <si>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</si>
  <si>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</si>
  <si>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</si>
  <si>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</si>
  <si>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</si>
  <si>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</si>
  <si>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</si>
  <si>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</si>
  <si>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</si>
  <si>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</si>
  <si>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</si>
  <si>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</si>
  <si>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</si>
  <si>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</si>
  <si>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</si>
  <si>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</si>
  <si>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</si>
  <si>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</si>
  <si>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</si>
  <si>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</si>
  <si>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</si>
  <si>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</si>
  <si>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</si>
  <si>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</si>
  <si>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</si>
  <si>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</si>
  <si>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</si>
  <si>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</si>
  <si>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</si>
  <si>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</si>
  <si>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</si>
  <si>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</si>
  <si>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</si>
  <si>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</si>
  <si>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</si>
  <si>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</si>
  <si>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</si>
  <si>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</si>
  <si>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</si>
  <si>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</si>
  <si>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</si>
  <si>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</si>
  <si>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</si>
  <si>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</si>
  <si>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</si>
  <si>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</si>
  <si>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</si>
  <si>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</si>
  <si>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</si>
  <si>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</si>
  <si>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</si>
  <si>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</si>
  <si>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</si>
  <si>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</si>
  <si>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</si>
  <si>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</si>
  <si>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</si>
  <si>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</si>
  <si>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</si>
  <si>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</si>
  <si>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</si>
  <si>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</si>
  <si>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</si>
  <si>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</si>
  <si>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</si>
  <si>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</si>
  <si>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</si>
  <si>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</si>
  <si>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</si>
  <si>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</si>
  <si>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</si>
  <si>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</si>
  <si>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</si>
  <si>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</si>
  <si>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</si>
  <si>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</si>
  <si>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</si>
  <si>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</si>
  <si>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</si>
  <si>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</si>
  <si>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</si>
  <si>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</si>
  <si>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</si>
  <si>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</si>
  <si>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</si>
  <si>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</si>
  <si>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</si>
  <si>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</si>
  <si>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</si>
  <si>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</si>
  <si>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</si>
  <si>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</si>
  <si>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</si>
  <si>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</si>
  <si>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</si>
  <si>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</si>
  <si>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</si>
  <si>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</si>
  <si>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</si>
  <si>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</si>
  <si>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</si>
  <si>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</si>
  <si>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</si>
  <si>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</si>
  <si>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</si>
  <si>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</si>
  <si>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</si>
  <si>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</si>
  <si>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</si>
  <si>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</si>
  <si>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</si>
  <si>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</si>
  <si>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</si>
  <si>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</si>
  <si>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</si>
  <si>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</si>
  <si>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</si>
  <si>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</si>
  <si>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</si>
  <si>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</si>
  <si>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</si>
  <si>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</si>
  <si>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</si>
  <si>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</si>
  <si>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</si>
  <si>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</si>
  <si>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</si>
  <si>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</si>
  <si>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</si>
  <si>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</si>
  <si>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</si>
  <si>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</si>
  <si>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</si>
  <si>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</si>
  <si>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</si>
  <si>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</si>
  <si>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</si>
  <si>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</si>
  <si>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</si>
  <si>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</si>
  <si>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</si>
  <si>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</si>
  <si>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</si>
  <si>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</si>
  <si>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</si>
  <si>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</si>
  <si>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</si>
  <si>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</si>
  <si>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</si>
  <si>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</si>
  <si>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</si>
  <si>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</si>
  <si>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</si>
  <si>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</si>
  <si>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</si>
  <si>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</si>
  <si>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</si>
  <si>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</si>
  <si>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</si>
  <si>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</si>
  <si>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</si>
  <si>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</si>
  <si>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</si>
  <si>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</si>
  <si>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</si>
  <si>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</si>
  <si>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</si>
  <si>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</si>
  <si>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</si>
  <si>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</si>
  <si>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</si>
  <si>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</si>
  <si>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</si>
  <si>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</si>
  <si>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</si>
  <si>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</si>
  <si>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</si>
  <si>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</si>
  <si>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</si>
  <si>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</si>
  <si>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</si>
  <si>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</si>
  <si>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</si>
  <si>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</si>
  <si>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</si>
  <si>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</si>
  <si>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</si>
  <si>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</si>
  <si>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</si>
  <si>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</si>
  <si>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</si>
  <si>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</si>
  <si>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</si>
  <si>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</si>
  <si>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</si>
  <si>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</si>
  <si>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</si>
  <si>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</si>
  <si>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</si>
  <si>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</si>
  <si>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</si>
  <si>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</si>
  <si>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</si>
  <si>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</si>
  <si>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</si>
  <si>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</si>
  <si>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</si>
  <si>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</si>
  <si>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</si>
  <si>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</si>
  <si>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</si>
  <si>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</si>
  <si>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</si>
  <si>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</si>
  <si>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</si>
  <si>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</si>
  <si>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</si>
  <si>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</si>
  <si>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</si>
  <si>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</si>
  <si>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</si>
  <si>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</si>
  <si>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</si>
  <si>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</si>
  <si>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</si>
  <si>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</si>
  <si>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</si>
  <si>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</si>
  <si>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</si>
  <si>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</si>
  <si>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</si>
  <si>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</si>
  <si>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</si>
  <si>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</si>
  <si>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</si>
  <si>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</si>
  <si>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</si>
  <si>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</si>
  <si>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</si>
  <si>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</si>
  <si>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</si>
  <si>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</si>
  <si>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</si>
  <si>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</si>
  <si>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</si>
  <si>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</si>
  <si>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</si>
  <si>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</si>
  <si>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</si>
  <si>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</si>
  <si>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</si>
  <si>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</si>
  <si>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</si>
  <si>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</si>
  <si>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</si>
  <si>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</si>
  <si>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</si>
  <si>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</si>
  <si>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</si>
  <si>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</si>
  <si>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</si>
  <si>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</si>
  <si>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</si>
  <si>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</si>
  <si>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</si>
  <si>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</si>
  <si>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</si>
  <si>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</si>
  <si>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</si>
  <si>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</si>
  <si>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</si>
  <si>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</si>
  <si>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</si>
  <si>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</si>
  <si>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</si>
  <si>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</si>
  <si>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</si>
  <si>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</si>
  <si>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</si>
  <si>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</si>
  <si>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</si>
  <si>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</si>
  <si>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</si>
  <si>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</si>
  <si>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</si>
  <si>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</si>
  <si>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</si>
  <si>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</si>
  <si>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</si>
  <si>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</si>
  <si>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</si>
  <si>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</si>
  <si>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</si>
  <si>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</si>
  <si>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</si>
  <si>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</si>
  <si>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</si>
  <si>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</si>
  <si>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</si>
  <si>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</si>
  <si>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</si>
  <si>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</si>
  <si>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</si>
  <si>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</si>
  <si>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</si>
  <si>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</si>
  <si>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</si>
  <si>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</si>
  <si>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</si>
  <si>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</si>
  <si>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</si>
  <si>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</si>
  <si>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</si>
  <si>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</si>
  <si>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</si>
  <si>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</si>
  <si>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</si>
  <si>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</si>
  <si>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</si>
  <si>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</si>
  <si>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</si>
  <si>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</si>
  <si>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</si>
  <si>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</si>
  <si>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</si>
  <si>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</si>
  <si>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</si>
  <si>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</si>
  <si>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</si>
  <si>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</si>
  <si>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</si>
  <si>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</si>
  <si>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</si>
  <si>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</si>
  <si>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</si>
  <si>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</si>
  <si>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</si>
  <si>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</si>
  <si>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</si>
  <si>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</si>
  <si>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</si>
  <si>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</si>
  <si>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</si>
  <si>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</si>
  <si>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</si>
  <si>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</si>
  <si>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</si>
  <si>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</si>
  <si>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</si>
  <si>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</si>
  <si>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</si>
  <si>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</si>
  <si>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</si>
  <si>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</si>
  <si>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</si>
  <si>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</si>
  <si>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</si>
  <si>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</si>
  <si>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</si>
  <si>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</si>
  <si>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</si>
  <si>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</si>
  <si>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</si>
  <si>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</si>
  <si>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</si>
  <si>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</si>
  <si>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</si>
  <si>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</si>
  <si>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</si>
  <si>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</si>
  <si>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</si>
  <si>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</si>
  <si>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</si>
  <si>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</si>
  <si>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</si>
  <si>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</si>
  <si>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</si>
  <si>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</si>
  <si>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</si>
  <si>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</si>
  <si>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</si>
  <si>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</si>
  <si>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</si>
  <si>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</si>
  <si>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</si>
  <si>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</si>
  <si>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</si>
  <si>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</si>
  <si>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</si>
  <si>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</si>
  <si>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</si>
  <si>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</si>
  <si>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</si>
  <si>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</si>
  <si>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</si>
  <si>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</si>
  <si>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</si>
  <si>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</si>
  <si>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</si>
  <si>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</si>
  <si>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</si>
  <si>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</si>
  <si>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</si>
  <si>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</si>
  <si>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</si>
  <si>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</si>
  <si>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</si>
  <si>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</si>
  <si>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</si>
  <si>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</si>
  <si>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</si>
  <si>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</si>
  <si>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</si>
  <si>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</si>
  <si>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</si>
  <si>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</si>
  <si>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</si>
  <si>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</si>
  <si>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</si>
  <si>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</si>
  <si>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</si>
  <si>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</si>
  <si>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</si>
  <si>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</si>
  <si>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</si>
  <si>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</si>
  <si>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</si>
  <si>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</si>
  <si>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</si>
  <si>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</si>
  <si>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</si>
  <si>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</si>
  <si>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</si>
  <si>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</si>
  <si>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</si>
  <si>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</si>
  <si>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</si>
  <si>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</si>
  <si>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</si>
  <si>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</si>
  <si>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</si>
  <si>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</si>
  <si>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</si>
  <si>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</si>
  <si>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</si>
  <si>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</si>
  <si>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</si>
  <si>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</si>
  <si>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</si>
  <si>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</si>
  <si>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</si>
  <si>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</si>
  <si>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</si>
  <si>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</si>
  <si>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</si>
  <si>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</si>
  <si>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</si>
  <si>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</si>
  <si>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</si>
  <si>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</si>
  <si>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</si>
  <si>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</si>
  <si>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</si>
  <si>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</si>
  <si>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</si>
  <si>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</si>
  <si>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</si>
  <si>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</si>
  <si>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</si>
  <si>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</si>
  <si>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</si>
  <si>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</si>
  <si>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</si>
  <si>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</si>
  <si>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</si>
  <si>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</si>
  <si>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</si>
  <si>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</si>
  <si>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</si>
  <si>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</si>
  <si>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</si>
  <si>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</si>
  <si>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</si>
  <si>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</si>
  <si>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</si>
  <si>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</si>
  <si>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</si>
  <si>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</si>
  <si>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</si>
  <si>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</si>
  <si>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</si>
  <si>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</si>
  <si>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</si>
  <si>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</si>
  <si>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</si>
  <si>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</si>
  <si>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</si>
  <si>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</si>
  <si>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</si>
  <si>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</si>
  <si>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</si>
  <si>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</si>
  <si>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</si>
  <si>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</si>
  <si>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</si>
  <si>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</si>
  <si>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</si>
  <si>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</si>
  <si>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</si>
  <si>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</si>
  <si>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</si>
  <si>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</si>
  <si>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</si>
  <si>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</si>
  <si>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</si>
  <si>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</si>
  <si>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</si>
  <si>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</si>
  <si>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</si>
  <si>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</si>
  <si>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</si>
  <si>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</si>
  <si>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</si>
  <si>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</si>
  <si>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</si>
  <si>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</si>
  <si>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</si>
  <si>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</si>
  <si>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</si>
  <si>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</si>
  <si>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</si>
  <si>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</si>
  <si>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</si>
  <si>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</si>
  <si>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</si>
  <si>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</si>
  <si>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</si>
  <si>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</si>
  <si>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</si>
  <si>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</si>
  <si>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</si>
  <si>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</si>
  <si>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</si>
  <si>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</si>
  <si>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</si>
  <si>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</si>
  <si>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</si>
  <si>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</si>
  <si>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</si>
  <si>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</si>
  <si>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</si>
  <si>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</si>
  <si>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</si>
  <si>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</si>
  <si>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</si>
  <si>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</si>
  <si>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</si>
  <si>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</si>
  <si>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</si>
  <si>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</si>
  <si>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</si>
  <si>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</si>
  <si>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</si>
  <si>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</si>
  <si>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</si>
  <si>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</si>
  <si>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</si>
  <si>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</si>
  <si>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</si>
  <si>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</si>
  <si>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</si>
  <si>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</si>
  <si>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</si>
  <si>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</si>
  <si>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</si>
  <si>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</si>
  <si>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</si>
  <si>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</si>
  <si>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</si>
  <si>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</si>
  <si>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</si>
  <si>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</si>
  <si>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</si>
  <si>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</si>
  <si>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</si>
  <si>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</si>
  <si>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</si>
  <si>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</si>
  <si>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</si>
  <si>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</si>
  <si>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</si>
  <si>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</si>
  <si>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</si>
  <si>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</si>
  <si>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</si>
  <si>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</si>
  <si>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</si>
  <si>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</si>
  <si>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</si>
  <si>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</si>
  <si>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</si>
  <si>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</si>
  <si>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</si>
  <si>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</si>
  <si>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</si>
  <si>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</si>
  <si>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</si>
  <si>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</si>
  <si>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</si>
  <si>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</si>
  <si>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</si>
  <si>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</si>
  <si>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</si>
  <si>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</si>
  <si>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</si>
  <si>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</si>
  <si>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</si>
  <si>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</si>
  <si>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</si>
  <si>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</si>
  <si>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</si>
  <si>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</si>
  <si>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</si>
  <si>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</si>
  <si>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</si>
  <si>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</si>
  <si>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</si>
  <si>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</si>
  <si>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</si>
  <si>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</si>
  <si>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</si>
  <si>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</si>
  <si>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</si>
  <si>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</si>
  <si>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</si>
  <si>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</si>
  <si>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</si>
  <si>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</si>
  <si>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</si>
  <si>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</si>
  <si>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</si>
  <si>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</si>
  <si>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</si>
  <si>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</si>
  <si>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</si>
  <si>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</si>
  <si>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</si>
  <si>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</si>
  <si>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</si>
  <si>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</si>
  <si>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</si>
  <si>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</si>
  <si>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</si>
  <si>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</si>
  <si>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</si>
  <si>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</si>
  <si>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</si>
  <si>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</si>
  <si>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</si>
  <si>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</si>
  <si>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</si>
  <si>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</si>
  <si>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</si>
  <si>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</si>
  <si>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</si>
  <si>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</si>
  <si>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</si>
  <si>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</si>
  <si>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</si>
  <si>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</si>
  <si>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</si>
  <si>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</si>
  <si>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</si>
  <si>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</si>
  <si>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</si>
  <si>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</si>
  <si>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</si>
  <si>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</si>
  <si>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</si>
  <si>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</si>
  <si>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</si>
  <si>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</si>
  <si>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</si>
  <si>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</si>
  <si>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</si>
  <si>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</si>
  <si>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</si>
  <si>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</si>
  <si>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</si>
  <si>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</si>
  <si>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</si>
  <si>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</si>
  <si>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</si>
  <si>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</si>
  <si>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</si>
  <si>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</si>
  <si>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</si>
  <si>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</si>
  <si>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</si>
  <si>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</si>
  <si>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</si>
  <si>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</si>
  <si>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</si>
  <si>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</si>
  <si>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</si>
  <si>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</si>
  <si>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</si>
  <si>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</si>
  <si>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</si>
  <si>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</si>
  <si>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</si>
  <si>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</si>
  <si>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</si>
  <si>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</si>
  <si>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</si>
  <si>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</si>
  <si>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</si>
  <si>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</si>
  <si>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</si>
  <si>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</si>
  <si>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</si>
  <si>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</si>
  <si>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</si>
  <si>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</si>
  <si>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</si>
  <si>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</si>
  <si>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</si>
  <si>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</si>
  <si>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</si>
  <si>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</si>
  <si>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</si>
  <si>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</si>
  <si>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</si>
  <si>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</si>
  <si>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</si>
  <si>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</si>
  <si>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</si>
  <si>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</si>
  <si>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</si>
  <si>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</si>
  <si>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</si>
  <si>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</si>
  <si>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</si>
  <si>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</si>
  <si>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</si>
  <si>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</si>
  <si>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</si>
  <si>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</si>
  <si>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</si>
  <si>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</si>
  <si>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</si>
  <si>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</si>
  <si>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</si>
  <si>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</si>
  <si>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</si>
  <si>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</si>
  <si>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</si>
  <si>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</si>
  <si>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</si>
  <si>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</si>
  <si>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</si>
  <si>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</si>
  <si>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</si>
  <si>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</si>
  <si>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</si>
  <si>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</si>
  <si>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</si>
  <si>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</si>
  <si>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</si>
  <si>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</si>
  <si>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</si>
  <si>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</si>
  <si>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</si>
  <si>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</si>
  <si>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</si>
  <si>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</si>
  <si>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</si>
  <si>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</si>
  <si>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</si>
  <si>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</si>
  <si>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</si>
  <si>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</si>
  <si>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</si>
  <si>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</si>
  <si>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</si>
  <si>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</si>
  <si>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</si>
  <si>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</si>
  <si>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</si>
  <si>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</si>
  <si>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</si>
  <si>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</si>
  <si>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</si>
  <si>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</si>
  <si>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</si>
  <si>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</si>
  <si>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</si>
  <si>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</si>
  <si>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</si>
  <si>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</si>
  <si>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</si>
  <si>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</si>
  <si>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</si>
  <si>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</si>
  <si>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</si>
  <si>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</si>
  <si>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</si>
  <si>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</si>
  <si>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</si>
  <si>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</si>
  <si>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</si>
  <si>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</si>
  <si>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</si>
  <si>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</si>
  <si>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</si>
  <si>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</si>
  <si>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</si>
  <si>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</si>
  <si>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</si>
  <si>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</si>
  <si>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</si>
  <si>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</si>
  <si>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</si>
  <si>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</si>
  <si>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</si>
  <si>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</si>
  <si>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</si>
  <si>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</si>
  <si>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</si>
  <si>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</si>
  <si>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</si>
  <si>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</si>
  <si>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</si>
  <si>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</si>
  <si>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</si>
  <si>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</si>
  <si>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</si>
  <si>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</si>
  <si>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</si>
  <si>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</si>
  <si>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</si>
  <si>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</si>
  <si>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</si>
  <si>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</si>
  <si>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</si>
  <si>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</si>
  <si>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</si>
  <si>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</si>
  <si>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</si>
  <si>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</si>
  <si>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</si>
  <si>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</si>
  <si>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</si>
  <si>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</si>
  <si>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</si>
  <si>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</si>
  <si>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</si>
  <si>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</si>
  <si>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</si>
  <si>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</si>
  <si>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</si>
  <si>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</si>
  <si>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</si>
  <si>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</si>
  <si>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</si>
  <si>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</si>
  <si>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</si>
  <si>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</si>
  <si>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</si>
  <si>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</si>
  <si>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</si>
  <si>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</si>
  <si>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</si>
  <si>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</si>
  <si>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</si>
  <si>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</si>
  <si>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</si>
  <si>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</si>
  <si>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</si>
  <si>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</si>
  <si>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</si>
  <si>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</si>
  <si>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</si>
  <si>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</si>
  <si>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</si>
  <si>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</si>
  <si>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</si>
  <si>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</si>
  <si>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</si>
  <si>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</si>
  <si>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</si>
  <si>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</si>
  <si>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</si>
  <si>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</si>
  <si>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</si>
  <si>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</si>
  <si>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</si>
  <si>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</si>
  <si>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</si>
  <si>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</si>
  <si>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</si>
  <si>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</si>
  <si>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</si>
  <si>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</si>
  <si>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</si>
  <si>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</si>
  <si>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</si>
  <si>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</si>
  <si>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</si>
  <si>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</si>
  <si>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</si>
  <si>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</si>
  <si>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</si>
  <si>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</si>
  <si>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</si>
  <si>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</si>
  <si>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</si>
  <si>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</si>
  <si>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</si>
  <si>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</si>
  <si>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</si>
  <si>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</si>
  <si>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</si>
  <si>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</si>
  <si>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</si>
  <si>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</si>
  <si>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</si>
  <si>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</si>
  <si>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</si>
  <si>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</si>
  <si>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</si>
  <si>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</si>
  <si>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</si>
  <si>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</si>
  <si>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</si>
  <si>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</si>
  <si>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</si>
  <si>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</si>
  <si>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</si>
  <si>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</si>
  <si>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</si>
  <si>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</si>
  <si>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</si>
  <si>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</si>
  <si>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</si>
  <si>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</si>
  <si>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</si>
  <si>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</si>
  <si>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</si>
  <si>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</si>
  <si>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</si>
  <si>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</si>
  <si>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</si>
  <si>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</si>
  <si>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</si>
  <si>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</si>
  <si>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</si>
  <si>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</si>
  <si>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</si>
  <si>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</si>
  <si>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</si>
  <si>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</si>
  <si>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</si>
  <si>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</si>
  <si>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</si>
  <si>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</si>
  <si>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</si>
  <si>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</si>
  <si>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</si>
  <si>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</si>
  <si>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</si>
  <si>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</si>
  <si>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</si>
  <si>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</si>
  <si>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</si>
  <si>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</si>
  <si>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</si>
  <si>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</si>
  <si>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</si>
  <si>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</si>
  <si>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</si>
  <si>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</si>
  <si>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</si>
  <si>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</si>
  <si>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</si>
  <si>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</si>
  <si>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</si>
  <si>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</si>
  <si>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</si>
  <si>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</si>
  <si>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</si>
  <si>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</si>
  <si>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</si>
  <si>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</si>
  <si>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</si>
  <si>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</si>
  <si>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</si>
  <si>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</si>
  <si>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</si>
  <si>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</si>
  <si>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</si>
  <si>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</si>
  <si>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</si>
  <si>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</si>
  <si>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</si>
  <si>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</si>
  <si>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</si>
  <si>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</si>
  <si>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</si>
  <si>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</si>
  <si>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</si>
  <si>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</si>
  <si>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</si>
  <si>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</si>
  <si>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</si>
  <si>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</si>
  <si>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</si>
  <si>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</si>
  <si>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</si>
  <si>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</si>
  <si>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</si>
  <si>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</si>
  <si>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</si>
  <si>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</si>
  <si>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</si>
  <si>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</si>
  <si>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</si>
  <si>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</si>
  <si>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</si>
  <si>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</si>
  <si>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</si>
  <si>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</si>
  <si>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</si>
  <si>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</si>
  <si>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</si>
  <si>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</si>
  <si>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</si>
  <si>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</si>
  <si>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</si>
  <si>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</si>
  <si>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</si>
  <si>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</si>
  <si>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</si>
  <si>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</si>
  <si>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</si>
  <si>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</si>
  <si>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</si>
  <si>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</si>
  <si>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</si>
  <si>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</si>
  <si>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</si>
  <si>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</si>
  <si>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</si>
  <si>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</si>
  <si>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</si>
  <si>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</si>
  <si>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</si>
  <si>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</si>
  <si>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</si>
  <si>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</si>
  <si>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</si>
  <si>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</si>
  <si>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</si>
  <si>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</si>
  <si>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</si>
  <si>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</si>
  <si>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</si>
  <si>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</si>
  <si>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</si>
  <si>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</si>
  <si>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</si>
  <si>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</si>
  <si>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</si>
  <si>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</si>
  <si>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</si>
  <si>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</si>
  <si>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</si>
  <si>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</si>
  <si>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</si>
  <si>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</si>
  <si>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</si>
  <si>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</si>
  <si>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</si>
  <si>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</si>
  <si>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</si>
  <si>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</si>
  <si>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</si>
  <si>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</si>
  <si>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</si>
  <si>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</si>
  <si>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</si>
  <si>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</si>
  <si>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</si>
  <si>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</si>
  <si>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</si>
  <si>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</si>
  <si>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</si>
  <si>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</si>
  <si>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</si>
  <si>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</si>
  <si>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</si>
  <si>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</si>
  <si>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</si>
  <si>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</si>
  <si>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</si>
  <si>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</si>
  <si>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</si>
  <si>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</si>
  <si>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</si>
  <si>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</si>
  <si>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</si>
  <si>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</si>
  <si>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</si>
  <si>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</si>
  <si>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</si>
  <si>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</si>
  <si>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</si>
  <si>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</si>
  <si>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</si>
  <si>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</si>
  <si>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</si>
  <si>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</si>
  <si>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</si>
  <si>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</si>
  <si>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</si>
  <si>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</si>
  <si>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</si>
  <si>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</si>
  <si>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</si>
  <si>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</si>
  <si>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</si>
  <si>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</si>
  <si>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</si>
  <si>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</si>
  <si>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</si>
  <si>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</si>
  <si>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</si>
  <si>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</si>
  <si>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</si>
  <si>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</si>
  <si>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</si>
  <si>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</si>
  <si>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</si>
  <si>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</si>
  <si>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</si>
  <si>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</si>
  <si>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</si>
  <si>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</si>
  <si>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</si>
  <si>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</si>
  <si>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</si>
  <si>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</si>
  <si>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</si>
  <si>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</si>
  <si>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</si>
  <si>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</si>
  <si>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</si>
  <si>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</si>
  <si>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</si>
  <si>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</si>
  <si>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</si>
  <si>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</si>
  <si>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</si>
  <si>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</si>
  <si>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</si>
  <si>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</si>
  <si>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</si>
  <si>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</si>
  <si>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</si>
  <si>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</si>
  <si>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</si>
  <si>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</si>
  <si>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</si>
  <si>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</si>
  <si>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</si>
  <si>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</si>
  <si>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</si>
  <si>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</si>
  <si>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</si>
  <si>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</si>
  <si>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</si>
  <si>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</si>
  <si>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</si>
  <si>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</si>
  <si>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</si>
  <si>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</si>
  <si>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</si>
  <si>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</si>
  <si>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</si>
  <si>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</si>
  <si>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</si>
  <si>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</si>
  <si>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</si>
  <si>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</si>
  <si>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</si>
  <si>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</si>
  <si>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</si>
  <si>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</si>
  <si>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</si>
  <si>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</si>
  <si>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</si>
  <si>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</si>
  <si>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</si>
  <si>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</si>
  <si>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</si>
  <si>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</si>
  <si>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</si>
  <si>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</si>
  <si>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</si>
  <si>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</si>
  <si>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</si>
  <si>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</si>
  <si>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</si>
  <si>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</si>
  <si>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</si>
  <si>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</si>
  <si>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</si>
  <si>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</si>
  <si>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</si>
  <si>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</si>
  <si>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</si>
  <si>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</si>
  <si>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</si>
  <si>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</si>
  <si>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</si>
  <si>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</si>
  <si>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</si>
  <si>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</si>
  <si>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</si>
  <si>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</si>
  <si>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</si>
  <si>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</si>
  <si>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</si>
  <si>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</si>
  <si>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</si>
  <si>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</si>
  <si>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</si>
  <si>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</si>
  <si>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</si>
  <si>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</si>
  <si>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</si>
  <si>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</si>
  <si>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</si>
  <si>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</si>
  <si>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</si>
  <si>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</si>
  <si>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</si>
  <si>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</si>
  <si>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</si>
  <si>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</si>
  <si>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</si>
  <si>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</si>
  <si>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</si>
  <si>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</si>
  <si>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</si>
  <si>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</si>
  <si>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</si>
  <si>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</si>
  <si>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</si>
  <si>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</si>
  <si>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</si>
  <si>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</si>
  <si>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</si>
  <si>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</si>
  <si>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</si>
  <si>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</si>
  <si>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</si>
  <si>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</si>
  <si>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</si>
  <si>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</si>
  <si>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</si>
  <si>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</si>
  <si>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</si>
  <si>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</si>
  <si>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</si>
  <si>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</si>
  <si>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</si>
  <si>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</si>
  <si>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</si>
  <si>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</si>
  <si>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</si>
  <si>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</si>
  <si>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</si>
  <si>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</si>
  <si>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</si>
  <si>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</si>
  <si>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</si>
  <si>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</si>
  <si>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</si>
  <si>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</si>
  <si>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</si>
  <si>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</si>
  <si>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</si>
  <si>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</si>
  <si>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</si>
  <si>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</si>
  <si>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</si>
  <si>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</si>
  <si>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</si>
  <si>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</si>
  <si>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</si>
  <si>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</si>
  <si>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</si>
  <si>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</si>
  <si>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</si>
  <si>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</si>
  <si>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</si>
  <si>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</si>
  <si>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</si>
  <si>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</si>
  <si>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</si>
  <si>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</si>
  <si>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</si>
  <si>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</si>
  <si>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</si>
  <si>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</si>
  <si>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</si>
  <si>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</si>
  <si>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</si>
  <si>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</si>
  <si>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</si>
  <si>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</si>
  <si>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</si>
  <si>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</si>
  <si>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</si>
  <si>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</si>
  <si>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</si>
  <si>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</si>
  <si>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</si>
  <si>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</si>
  <si>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</si>
  <si>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</si>
  <si>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</si>
  <si>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</si>
  <si>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</si>
  <si>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</si>
  <si>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</si>
  <si>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</si>
  <si>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</si>
  <si>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</si>
  <si>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</si>
  <si>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</si>
  <si>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</si>
  <si>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</si>
  <si>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</si>
  <si>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</si>
  <si>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</si>
  <si>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</si>
  <si>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</si>
  <si>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</si>
  <si>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</si>
  <si>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</si>
  <si>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</si>
  <si>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</si>
  <si>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</si>
  <si>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</si>
  <si>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</si>
  <si>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</si>
  <si>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</si>
  <si>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</si>
  <si>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</si>
  <si>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</si>
  <si>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</si>
  <si>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</si>
  <si>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</si>
  <si>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</si>
  <si>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</si>
  <si>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</si>
  <si>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</si>
  <si>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</si>
  <si>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</si>
  <si>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</si>
  <si>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</si>
  <si>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</si>
  <si>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</si>
  <si>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</si>
  <si>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</si>
  <si>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</si>
  <si>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</si>
  <si>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</si>
  <si>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</si>
  <si>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</si>
  <si>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</si>
  <si>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</si>
  <si>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</si>
  <si>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</si>
  <si>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</si>
  <si>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</si>
  <si>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</si>
  <si>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</si>
  <si>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</si>
  <si>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</si>
  <si>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</si>
  <si>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</si>
  <si>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</si>
  <si>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</si>
  <si>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</si>
  <si>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</si>
  <si>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</si>
  <si>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</si>
  <si>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</si>
  <si>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</si>
  <si>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</si>
  <si>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</si>
  <si>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</si>
  <si>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</si>
  <si>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</si>
  <si>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</si>
  <si>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</si>
  <si>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</si>
  <si>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</si>
  <si>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</si>
  <si>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</si>
  <si>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</si>
  <si>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</si>
  <si>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</si>
  <si>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</si>
  <si>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</si>
  <si>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</si>
  <si>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</si>
  <si>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</si>
  <si>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</si>
  <si>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</si>
  <si>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</si>
  <si>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</si>
  <si>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</si>
  <si>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</si>
  <si>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</si>
  <si>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</si>
  <si>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</si>
  <si>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</si>
  <si>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</si>
  <si>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</si>
  <si>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</si>
  <si>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</si>
  <si>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</si>
  <si>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</si>
  <si>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</si>
  <si>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</si>
  <si>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</si>
  <si>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</si>
  <si>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</si>
  <si>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</si>
  <si>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</si>
  <si>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</si>
  <si>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</si>
  <si>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</si>
  <si>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</si>
  <si>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</si>
  <si>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</si>
  <si>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</si>
  <si>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</si>
  <si>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</si>
  <si>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</si>
  <si>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</si>
  <si>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</si>
  <si>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</si>
  <si>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</si>
  <si>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</si>
  <si>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</si>
  <si>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</si>
  <si>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</si>
  <si>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</si>
  <si>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</si>
  <si>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</si>
  <si>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</si>
  <si>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</si>
  <si>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</si>
  <si>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</si>
  <si>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</si>
  <si>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</si>
  <si>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</si>
  <si>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</si>
  <si>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</si>
  <si>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</si>
  <si>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</si>
  <si>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</si>
  <si>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</si>
  <si>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</si>
  <si>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</si>
  <si>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</si>
  <si>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</si>
  <si>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</si>
  <si>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</si>
  <si>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</si>
  <si>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</si>
  <si>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</si>
  <si>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</si>
  <si>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</si>
  <si>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</si>
  <si>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</si>
  <si>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</si>
  <si>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</si>
  <si>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</si>
  <si>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</si>
  <si>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</si>
  <si>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</si>
  <si>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</si>
  <si>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</si>
  <si>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</si>
  <si>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</si>
  <si>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</si>
  <si>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</si>
  <si>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</si>
  <si>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</si>
  <si>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</si>
  <si>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</si>
  <si>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</si>
  <si>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</si>
  <si>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</si>
  <si>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</si>
  <si>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</si>
  <si>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</si>
  <si>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</si>
  <si>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</si>
  <si>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</si>
  <si>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</si>
  <si>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</si>
  <si>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</si>
  <si>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</si>
  <si>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</si>
  <si>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</si>
  <si>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</si>
  <si>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</si>
  <si>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</si>
  <si>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</si>
  <si>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</si>
  <si>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</si>
  <si>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</si>
  <si>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</si>
  <si>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</si>
  <si>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</si>
  <si>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</si>
  <si>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</si>
  <si>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</si>
  <si>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</si>
  <si>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</si>
  <si>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</si>
  <si>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</si>
  <si>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</si>
  <si>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</si>
  <si>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</si>
  <si>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</si>
  <si>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</si>
  <si>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</si>
  <si>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</si>
  <si>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</si>
  <si>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</si>
  <si>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</si>
  <si>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</si>
  <si>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</si>
  <si>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</si>
  <si>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</si>
  <si>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</si>
  <si>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</si>
  <si>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</si>
  <si>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</si>
  <si>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</si>
  <si>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</si>
  <si>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</si>
  <si>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</si>
  <si>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</si>
  <si>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</si>
  <si>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</si>
  <si>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</si>
  <si>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</si>
  <si>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</si>
  <si>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</si>
  <si>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</si>
  <si>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</si>
  <si>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</si>
  <si>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</si>
  <si>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</si>
  <si>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</si>
  <si>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</si>
  <si>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</si>
  <si>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</si>
  <si>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</si>
  <si>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</si>
  <si>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</si>
  <si>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</si>
  <si>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</si>
  <si>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</si>
  <si>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</si>
  <si>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</si>
  <si>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</si>
  <si>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</si>
  <si>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</si>
  <si>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</si>
  <si>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</si>
  <si>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</si>
  <si>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</si>
  <si>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</si>
  <si>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</si>
  <si>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</si>
  <si>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</si>
  <si>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</si>
  <si>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</si>
  <si>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</si>
  <si>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</si>
  <si>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</si>
  <si>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</si>
  <si>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</si>
  <si>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</si>
  <si>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</si>
  <si>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</si>
  <si>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</si>
  <si>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</si>
  <si>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</si>
  <si>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</si>
  <si>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</si>
  <si>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</si>
  <si>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</si>
  <si>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</si>
  <si>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</si>
  <si>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</si>
  <si>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</si>
  <si>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</si>
  <si>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</si>
  <si>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</si>
  <si>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</si>
  <si>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</si>
  <si>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</si>
  <si>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</si>
  <si>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</si>
  <si>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</si>
  <si>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</si>
  <si>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</si>
  <si>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</si>
  <si>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</si>
  <si>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</si>
  <si>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</si>
  <si>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</si>
  <si>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</si>
  <si>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</si>
  <si>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</si>
  <si>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</si>
  <si>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</si>
  <si>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</si>
  <si>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</si>
  <si>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</si>
  <si>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</si>
  <si>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</si>
  <si>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</si>
  <si>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</si>
  <si>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</si>
  <si>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</si>
  <si>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</si>
  <si>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</si>
  <si>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</si>
  <si>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</si>
  <si>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</si>
  <si>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</si>
  <si>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</si>
  <si>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</si>
  <si>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</si>
  <si>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</si>
  <si>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</si>
  <si>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</si>
  <si>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</si>
  <si>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</si>
  <si>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</si>
  <si>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</si>
  <si>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</si>
  <si>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</si>
  <si>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</si>
  <si>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</si>
  <si>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</si>
  <si>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</si>
  <si>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</si>
  <si>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</si>
  <si>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</si>
  <si>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</si>
  <si>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</si>
  <si>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</si>
  <si>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</si>
  <si>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</si>
  <si>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</si>
  <si>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</si>
  <si>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</si>
  <si>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</si>
  <si>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</si>
  <si>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</si>
  <si>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</si>
  <si>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</si>
  <si>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</si>
  <si>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</si>
  <si>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</si>
  <si>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</si>
  <si>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</si>
  <si>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</si>
  <si>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</si>
  <si>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</si>
  <si>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</si>
  <si>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</si>
  <si>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</si>
  <si>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</si>
  <si>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</si>
  <si>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</si>
  <si>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</si>
  <si>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</si>
  <si>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</si>
  <si>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</si>
  <si>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</si>
  <si>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</si>
  <si>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</si>
  <si>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</si>
  <si>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</si>
  <si>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</si>
  <si>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</si>
  <si>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</si>
  <si>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</si>
  <si>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</si>
  <si>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</si>
  <si>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</si>
  <si>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</si>
  <si>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</si>
  <si>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</si>
  <si>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</si>
  <si>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</si>
  <si>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</si>
  <si>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</si>
  <si>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</si>
  <si>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</si>
  <si>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</si>
  <si>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</si>
  <si>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</si>
  <si>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</si>
  <si>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</si>
  <si>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</si>
  <si>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</si>
  <si>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</si>
  <si>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</si>
  <si>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</si>
  <si>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</si>
  <si>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</si>
  <si>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</si>
  <si>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</si>
  <si>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</si>
  <si>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</si>
  <si>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</si>
  <si>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</si>
  <si>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</si>
  <si>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</si>
  <si>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</si>
  <si>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</si>
  <si>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</si>
  <si>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</si>
  <si>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</si>
  <si>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</si>
  <si>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</si>
  <si>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</si>
  <si>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</si>
  <si>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</si>
  <si>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</si>
  <si>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</si>
  <si>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</si>
  <si>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</si>
  <si>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</si>
  <si>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</si>
  <si>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</si>
  <si>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</si>
  <si>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</si>
  <si>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</si>
  <si>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</si>
  <si>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</si>
  <si>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</si>
  <si>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</si>
  <si>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</si>
  <si>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</si>
  <si>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</si>
  <si>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</si>
  <si>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</si>
  <si>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</si>
  <si>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</si>
  <si>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</si>
  <si>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</si>
  <si>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</si>
  <si>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</si>
  <si>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</si>
  <si>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</si>
  <si>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</si>
  <si>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</si>
  <si>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</si>
  <si>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</si>
  <si>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</si>
  <si>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</si>
  <si>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</si>
  <si>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</si>
  <si>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</si>
  <si>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</si>
  <si>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</si>
  <si>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</si>
  <si>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</si>
  <si>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</si>
  <si>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</si>
  <si>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</si>
  <si>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</si>
  <si>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</si>
  <si>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</si>
  <si>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</si>
  <si>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</si>
  <si>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</si>
  <si>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</si>
  <si>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</si>
  <si>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</si>
  <si>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</si>
  <si>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</si>
  <si>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</si>
  <si>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</si>
  <si>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</si>
  <si>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</si>
  <si>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</si>
  <si>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</si>
  <si>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</si>
  <si>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</si>
  <si>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</si>
  <si>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</si>
  <si>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</si>
  <si>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</si>
  <si>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</si>
  <si>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</si>
  <si>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</si>
  <si>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</si>
  <si>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</si>
  <si>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</si>
  <si>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</si>
  <si>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</si>
  <si>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</si>
  <si>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</si>
  <si>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</si>
  <si>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</si>
  <si>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</si>
  <si>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</si>
  <si>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</si>
  <si>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</si>
  <si>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</si>
  <si>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</si>
  <si>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</si>
  <si>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</si>
  <si>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</si>
  <si>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</si>
  <si>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</si>
  <si>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</si>
  <si>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</si>
  <si>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</si>
  <si>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</si>
  <si>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</si>
  <si>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</si>
  <si>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</si>
  <si>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</si>
  <si>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</si>
  <si>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</si>
  <si>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</si>
  <si>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</si>
  <si>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</si>
  <si>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</si>
  <si>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</si>
  <si>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</si>
  <si>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</si>
  <si>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</si>
  <si>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</si>
  <si>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</si>
  <si>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</si>
  <si>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</si>
  <si>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</si>
  <si>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</si>
  <si>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</si>
  <si>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</si>
  <si>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</si>
  <si>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</si>
  <si>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</si>
  <si>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</si>
  <si>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</si>
  <si>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</si>
  <si>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</si>
  <si>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</si>
  <si>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</si>
  <si>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</si>
  <si>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</si>
  <si>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</si>
  <si>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</si>
  <si>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</si>
  <si>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</si>
  <si>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</si>
  <si>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</si>
  <si>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</si>
  <si>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</si>
  <si>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</si>
  <si>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</si>
  <si>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</si>
  <si>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</si>
  <si>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</si>
  <si>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</si>
  <si>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</si>
  <si>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</si>
  <si>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</si>
  <si>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</si>
  <si>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</si>
  <si>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</si>
  <si>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</si>
  <si>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</si>
  <si>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</si>
  <si>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</si>
  <si>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</si>
  <si>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</si>
  <si>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</si>
  <si>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</si>
  <si>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</si>
  <si>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</si>
  <si>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</si>
  <si>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</si>
  <si>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</si>
  <si>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</si>
  <si>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</si>
  <si>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</si>
  <si>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</si>
  <si>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</si>
  <si>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</si>
  <si>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</si>
  <si>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</si>
  <si>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</si>
  <si>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</si>
  <si>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</si>
  <si>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</si>
  <si>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</si>
  <si>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</si>
  <si>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</si>
  <si>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</si>
  <si>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</si>
  <si>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</si>
  <si>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</si>
  <si>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</si>
  <si>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</si>
  <si>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</si>
  <si>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</si>
  <si>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</si>
  <si>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</si>
  <si>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</si>
  <si>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</si>
  <si>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</si>
  <si>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</si>
  <si>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</si>
  <si>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</si>
  <si>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</si>
  <si>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</si>
  <si>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</si>
  <si>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</si>
  <si>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</si>
  <si>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</si>
  <si>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</si>
  <si>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</si>
  <si>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</si>
  <si>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</si>
  <si>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</si>
  <si>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</si>
  <si>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</si>
  <si>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</si>
  <si>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</si>
  <si>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</si>
  <si>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</si>
  <si>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</si>
  <si>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</si>
  <si>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</si>
  <si>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</si>
  <si>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</si>
  <si>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</si>
  <si>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</si>
  <si>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</si>
  <si>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</si>
  <si>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</si>
  <si>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</si>
  <si>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</si>
  <si>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</si>
  <si>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</si>
  <si>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</si>
  <si>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</si>
  <si>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</si>
  <si>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</si>
  <si>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</si>
  <si>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</si>
  <si>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</si>
  <si>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</si>
  <si>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</si>
  <si>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</si>
  <si>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</si>
  <si>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</si>
  <si>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</si>
  <si>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</si>
  <si>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</si>
  <si>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</si>
  <si>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</si>
  <si>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</si>
  <si>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</si>
  <si>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</si>
  <si>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</si>
  <si>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</si>
  <si>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</si>
  <si>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</si>
  <si>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</si>
  <si>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</si>
  <si>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</si>
  <si>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</si>
  <si>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</si>
  <si>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</si>
  <si>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</si>
  <si>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</si>
  <si>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</si>
  <si>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</si>
  <si>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</si>
  <si>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</si>
  <si>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</si>
  <si>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</si>
  <si>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</si>
  <si>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</si>
  <si>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</si>
  <si>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</si>
  <si>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</si>
  <si>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</si>
  <si>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</si>
  <si>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</si>
  <si>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</si>
  <si>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</si>
  <si>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</si>
  <si>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</si>
  <si>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</si>
  <si>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</si>
  <si>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</si>
  <si>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</si>
  <si>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</si>
  <si>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</si>
  <si>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</si>
  <si>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</si>
  <si>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</si>
  <si>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</si>
  <si>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</si>
  <si>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</si>
  <si>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</si>
  <si>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</si>
  <si>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</si>
  <si>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</si>
  <si>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</si>
  <si>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</si>
  <si>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</si>
  <si>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</si>
  <si>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</si>
  <si>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</si>
  <si>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</si>
  <si>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</si>
  <si>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</si>
  <si>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</si>
  <si>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</si>
  <si>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</si>
  <si>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</si>
  <si>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</si>
  <si>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</si>
  <si>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</si>
  <si>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</si>
  <si>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</si>
  <si>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</si>
  <si>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</si>
  <si>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</si>
  <si>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</si>
  <si>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</si>
  <si>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</si>
  <si>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</si>
  <si>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</si>
  <si>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</si>
  <si>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</si>
  <si>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</si>
  <si>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</si>
  <si>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</si>
  <si>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</si>
  <si>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</si>
  <si>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</si>
  <si>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</si>
  <si>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</si>
  <si>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</si>
  <si>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</si>
  <si>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</si>
  <si>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</si>
  <si>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</si>
  <si>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</si>
  <si>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</si>
  <si>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</si>
  <si>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</si>
  <si>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</si>
  <si>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</si>
  <si>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</si>
  <si>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</si>
  <si>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</si>
  <si>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</si>
  <si>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</si>
  <si>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</si>
  <si>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</si>
  <si>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</si>
  <si>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</si>
  <si>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</si>
  <si>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</si>
  <si>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</si>
  <si>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</si>
  <si>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</si>
  <si>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</si>
  <si>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</si>
  <si>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</si>
  <si>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</si>
  <si>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</si>
  <si>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</si>
  <si>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</si>
  <si>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</si>
  <si>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</si>
  <si>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</si>
  <si>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</si>
  <si>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</si>
  <si>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</si>
  <si>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</si>
  <si>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</si>
  <si>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</si>
  <si>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</si>
  <si>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</si>
  <si>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</si>
  <si>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</si>
  <si>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</si>
  <si>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</si>
  <si>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</si>
  <si>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</si>
  <si>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</si>
  <si>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</si>
  <si>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</si>
  <si>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</si>
  <si>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</si>
  <si>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</si>
  <si>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</si>
  <si>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</si>
  <si>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</si>
  <si>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</si>
  <si>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</si>
  <si>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</si>
  <si>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</si>
  <si>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</si>
  <si>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</si>
  <si>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</si>
  <si>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</si>
  <si>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</si>
  <si>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</si>
  <si>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</si>
  <si>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</si>
  <si>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</si>
  <si>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</si>
  <si>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</si>
  <si>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</si>
  <si>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</si>
  <si>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</si>
  <si>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</si>
  <si>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</si>
  <si>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</si>
  <si>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</si>
  <si>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</si>
  <si>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</si>
  <si>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</si>
  <si>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</si>
  <si>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</si>
  <si>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</si>
  <si>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</si>
  <si>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</si>
  <si>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</si>
  <si>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</si>
  <si>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</si>
  <si>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</si>
  <si>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</si>
  <si>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</si>
  <si>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</si>
  <si>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</si>
  <si>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</si>
  <si>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</si>
  <si>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</si>
  <si>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</si>
  <si>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</si>
  <si>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</si>
  <si>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</si>
  <si>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</si>
  <si>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</si>
  <si>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</si>
  <si>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</si>
  <si>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</si>
  <si>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</si>
  <si>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</si>
  <si>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</si>
  <si>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</si>
  <si>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</si>
  <si>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</si>
  <si>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</si>
  <si>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</si>
  <si>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</si>
  <si>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</si>
  <si>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</si>
  <si>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</si>
  <si>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</si>
  <si>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</si>
  <si>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</si>
  <si>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</si>
  <si>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</si>
  <si>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</si>
  <si>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</si>
  <si>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</si>
  <si>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</si>
  <si>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</si>
  <si>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</si>
  <si>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</si>
  <si>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</si>
  <si>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</si>
  <si>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</si>
  <si>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</si>
  <si>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</si>
  <si>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</si>
  <si>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</si>
  <si>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</si>
  <si>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</si>
  <si>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</si>
  <si>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</si>
  <si>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</si>
  <si>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</si>
  <si>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</si>
  <si>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</si>
  <si>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</si>
  <si>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</si>
  <si>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</si>
  <si>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</si>
  <si>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</si>
  <si>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</si>
  <si>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</si>
  <si>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</si>
  <si>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</si>
  <si>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</si>
  <si>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</si>
  <si>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</si>
  <si>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</si>
  <si>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</si>
  <si>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</si>
  <si>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</si>
  <si>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</si>
  <si>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</si>
  <si>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</si>
  <si>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</si>
  <si>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</si>
  <si>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</si>
  <si>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</si>
  <si>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</si>
  <si>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</si>
  <si>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</si>
  <si>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</si>
  <si>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</si>
  <si>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</si>
  <si>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</si>
  <si>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</si>
  <si>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</si>
  <si>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</si>
  <si>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</si>
  <si>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</si>
  <si>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</si>
  <si>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</si>
  <si>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</si>
  <si>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</si>
  <si>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</si>
  <si>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</si>
  <si>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</si>
  <si>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</si>
  <si>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</si>
  <si>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</si>
  <si>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</si>
  <si>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</si>
  <si>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</si>
  <si>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</si>
  <si>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</si>
  <si>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</si>
  <si>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</si>
  <si>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</si>
  <si>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</si>
  <si>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</si>
  <si>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</si>
  <si>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</si>
  <si>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</si>
  <si>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</si>
  <si>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</si>
  <si>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</si>
  <si>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</si>
  <si>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</si>
  <si>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</si>
  <si>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</si>
  <si>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</si>
  <si>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</si>
  <si>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</si>
  <si>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</si>
  <si>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</si>
  <si>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</si>
  <si>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</si>
  <si>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</si>
  <si>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</si>
  <si>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</si>
  <si>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</si>
  <si>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</si>
  <si>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</si>
  <si>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</si>
  <si>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</si>
  <si>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</si>
  <si>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</si>
  <si>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</si>
  <si>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</si>
  <si>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</si>
  <si>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</si>
  <si>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</si>
  <si>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</si>
  <si>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</si>
  <si>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</si>
  <si>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</si>
  <si>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</si>
  <si>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</si>
  <si>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</si>
  <si>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</si>
  <si>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</si>
  <si>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</si>
  <si>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</si>
  <si>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</si>
  <si>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</si>
  <si>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</si>
  <si>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</si>
  <si>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</si>
  <si>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</si>
  <si>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</si>
  <si>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</si>
  <si>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</si>
  <si>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</si>
  <si>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</si>
  <si>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</si>
  <si>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</si>
  <si>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</si>
  <si>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</si>
  <si>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</si>
  <si>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</si>
  <si>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</si>
  <si>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</si>
  <si>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</si>
  <si>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</si>
  <si>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</si>
  <si>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</si>
  <si>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</si>
  <si>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</si>
  <si>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</si>
  <si>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</si>
  <si>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</si>
  <si>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</si>
  <si>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</si>
  <si>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</si>
  <si>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</si>
  <si>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</si>
  <si>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</si>
  <si>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</si>
  <si>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</si>
  <si>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</si>
  <si>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</si>
  <si>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</si>
  <si>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</si>
  <si>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</si>
  <si>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</si>
  <si>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</si>
  <si>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</si>
  <si>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</si>
  <si>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</si>
  <si>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</si>
  <si>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</si>
  <si>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</si>
  <si>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</si>
  <si>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</si>
  <si>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</si>
  <si>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</si>
  <si>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</si>
  <si>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</si>
  <si>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</si>
  <si>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</si>
  <si>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</si>
  <si>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</si>
  <si>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</si>
  <si>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</si>
  <si>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</si>
  <si>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</si>
  <si>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</si>
  <si>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</si>
  <si>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</si>
  <si>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</si>
  <si>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</si>
  <si>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</si>
  <si>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</si>
  <si>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</si>
  <si>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</si>
  <si>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</si>
  <si>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</si>
  <si>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</si>
  <si>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</si>
  <si>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</si>
  <si>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</si>
  <si>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</si>
  <si>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</si>
  <si>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</si>
  <si>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</si>
  <si>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</si>
  <si>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</si>
  <si>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</si>
  <si>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</si>
  <si>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</si>
  <si>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</si>
  <si>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</si>
  <si>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</si>
  <si>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</si>
  <si>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</si>
  <si>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</si>
  <si>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</si>
  <si>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</si>
  <si>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</si>
  <si>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</si>
  <si>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</si>
  <si>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</si>
  <si>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</si>
  <si>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</si>
  <si>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</si>
  <si>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</si>
  <si>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</si>
  <si>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</si>
  <si>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</si>
  <si>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</si>
  <si>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</si>
  <si>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</si>
  <si>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</si>
  <si>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</si>
  <si>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</si>
  <si>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</si>
  <si>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</si>
  <si>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</si>
  <si>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</si>
  <si>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</si>
  <si>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</si>
  <si>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</si>
  <si>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</si>
  <si>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</si>
  <si>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</si>
  <si>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</si>
  <si>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</si>
  <si>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</si>
  <si>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</si>
  <si>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</si>
  <si>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</si>
  <si>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</si>
  <si>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</si>
  <si>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</si>
  <si>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</si>
  <si>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</si>
  <si>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</si>
  <si>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</si>
  <si>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</si>
  <si>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</si>
  <si>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</si>
  <si>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</si>
  <si>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</si>
  <si>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</si>
  <si>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</si>
  <si>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</si>
  <si>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</si>
  <si>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</si>
  <si>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</si>
  <si>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</si>
  <si>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</si>
  <si>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</si>
  <si>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</si>
  <si>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</si>
  <si>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</si>
  <si>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</si>
  <si>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</si>
  <si>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</si>
  <si>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</si>
  <si>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</si>
  <si>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</si>
  <si>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</si>
  <si>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</si>
  <si>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</si>
  <si>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</si>
  <si>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</si>
  <si>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</si>
  <si>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</si>
  <si>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</si>
  <si>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</si>
  <si>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</si>
  <si>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</si>
  <si>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</si>
  <si>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</si>
  <si>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</si>
  <si>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</si>
  <si>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</si>
  <si>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</si>
  <si>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</si>
  <si>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</si>
  <si>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</si>
  <si>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</si>
  <si>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</si>
  <si>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</si>
  <si>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</si>
  <si>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</si>
  <si>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</si>
  <si>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</si>
  <si>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</si>
  <si>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</si>
  <si>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</si>
  <si>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</si>
  <si>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</si>
  <si>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</si>
  <si>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</si>
  <si>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</si>
  <si>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</si>
  <si>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</si>
  <si>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</si>
  <si>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</si>
  <si>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</si>
  <si>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</si>
  <si>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</si>
  <si>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</si>
  <si>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</si>
  <si>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</si>
  <si>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</si>
  <si>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</si>
  <si>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</si>
  <si>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</si>
  <si>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</si>
  <si>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</si>
  <si>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</si>
  <si>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</si>
  <si>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</si>
  <si>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</si>
  <si>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</si>
  <si>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</si>
  <si>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</si>
  <si>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</si>
  <si>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</si>
  <si>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</si>
  <si>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</si>
  <si>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</si>
  <si>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</si>
  <si>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</si>
  <si>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</si>
  <si>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</si>
  <si>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</si>
  <si>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</si>
  <si>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</si>
  <si>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</si>
  <si>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</si>
  <si>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</si>
  <si>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</si>
  <si>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</si>
  <si>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</si>
  <si>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</si>
  <si>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</si>
  <si>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</si>
  <si>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</si>
  <si>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</si>
  <si>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</si>
  <si>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</si>
  <si>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</si>
  <si>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</si>
  <si>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</si>
  <si>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</si>
  <si>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</si>
  <si>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</si>
  <si>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</si>
  <si>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</si>
  <si>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</si>
  <si>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</si>
  <si>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</si>
  <si>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</si>
  <si>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</si>
  <si>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</si>
  <si>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</si>
  <si>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</si>
  <si>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</si>
  <si>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</si>
  <si>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</si>
  <si>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</si>
  <si>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</si>
  <si>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</si>
  <si>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</si>
  <si>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</si>
  <si>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</si>
  <si>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</si>
  <si>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</si>
  <si>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</si>
  <si>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</si>
  <si>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</si>
  <si>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</si>
  <si>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</si>
  <si>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</si>
  <si>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</si>
  <si>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</si>
  <si>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</si>
  <si>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</si>
  <si>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</si>
  <si>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</si>
  <si>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</si>
  <si>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</si>
  <si>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</si>
  <si>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</si>
  <si>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</si>
  <si>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</si>
  <si>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</si>
  <si>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</si>
  <si>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</si>
  <si>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</si>
  <si>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</si>
  <si>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</si>
  <si>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</si>
  <si>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</si>
  <si>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</si>
  <si>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</si>
  <si>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</si>
  <si>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</si>
  <si>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</si>
  <si>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</si>
  <si>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</si>
  <si>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</si>
  <si>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</si>
  <si>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</si>
  <si>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</si>
  <si>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</si>
  <si>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</si>
  <si>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</si>
  <si>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</si>
  <si>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</si>
  <si>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</si>
  <si>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</si>
  <si>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</si>
  <si>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</si>
  <si>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</si>
  <si>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</si>
  <si>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</si>
  <si>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</si>
  <si>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</si>
  <si>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</si>
  <si>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</si>
  <si>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</si>
  <si>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</si>
  <si>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</si>
  <si>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</si>
  <si>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</si>
  <si>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</si>
  <si>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</si>
  <si>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</si>
  <si>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</si>
  <si>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</si>
  <si>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</si>
  <si>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</si>
  <si>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</si>
  <si>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</si>
  <si>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</si>
  <si>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</si>
  <si>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</si>
  <si>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</si>
  <si>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</si>
  <si>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</si>
  <si>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</si>
  <si>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</si>
  <si>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</si>
  <si>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</si>
  <si>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</si>
  <si>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</si>
  <si>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</si>
  <si>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</si>
  <si>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</si>
  <si>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</si>
  <si>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</si>
  <si>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</si>
  <si>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</si>
  <si>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</si>
  <si>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</si>
  <si>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</si>
  <si>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</si>
  <si>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</si>
  <si>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</si>
  <si>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</si>
  <si>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</si>
  <si>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</si>
  <si>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</si>
  <si>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</si>
  <si>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</si>
  <si>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</si>
  <si>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</si>
  <si>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</si>
  <si>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</si>
  <si>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</si>
  <si>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</si>
  <si>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</si>
  <si>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</si>
  <si>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</si>
  <si>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</si>
  <si>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</si>
  <si>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</si>
  <si>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</si>
  <si>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</si>
  <si>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</si>
  <si>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</si>
  <si>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</si>
  <si>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</si>
  <si>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</si>
  <si>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</si>
  <si>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</si>
  <si>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</si>
  <si>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</si>
  <si>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</si>
  <si>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</si>
  <si>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</si>
  <si>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</si>
  <si>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</si>
  <si>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</si>
  <si>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</si>
  <si>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</si>
  <si>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</si>
  <si>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</si>
  <si>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</si>
  <si>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</si>
  <si>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</si>
  <si>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</si>
  <si>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</si>
  <si>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</si>
  <si>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</si>
  <si>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</si>
  <si>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</si>
  <si>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</si>
  <si>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</si>
  <si>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</si>
  <si>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</si>
  <si>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</si>
  <si>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</si>
  <si>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</si>
  <si>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</si>
  <si>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</si>
  <si>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</si>
  <si>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</si>
  <si>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</si>
  <si>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</si>
  <si>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</si>
  <si>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</si>
  <si>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</si>
  <si>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</si>
  <si>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</si>
  <si>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</si>
  <si>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</si>
  <si>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</si>
  <si>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</si>
  <si>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</si>
  <si>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</si>
  <si>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</si>
  <si>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</si>
  <si>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</si>
  <si>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</si>
  <si>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</si>
  <si>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</si>
  <si>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</si>
  <si>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</si>
  <si>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</si>
  <si>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</si>
  <si>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</si>
  <si>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</si>
  <si>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</si>
  <si>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</si>
  <si>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</si>
  <si>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</si>
  <si>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</si>
  <si>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</si>
  <si>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</si>
  <si>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</si>
  <si>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</si>
  <si>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</si>
  <si>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</si>
  <si>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</si>
  <si>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</si>
  <si>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</si>
  <si>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</si>
  <si>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</si>
  <si>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</si>
  <si>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</si>
  <si>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</si>
  <si>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</si>
  <si>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</si>
  <si>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</si>
  <si>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</si>
  <si>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</si>
  <si>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</si>
  <si>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</si>
  <si>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</si>
  <si>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</si>
  <si>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</si>
  <si>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</si>
  <si>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</si>
  <si>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</si>
  <si>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</si>
  <si>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</si>
  <si>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</si>
  <si>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</si>
  <si>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</si>
  <si>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</si>
  <si>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</si>
  <si>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</si>
  <si>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</si>
  <si>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</si>
  <si>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</si>
  <si>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</si>
  <si>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</si>
  <si>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</si>
  <si>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</si>
  <si>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</si>
  <si>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</si>
  <si>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</si>
  <si>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</si>
  <si>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</si>
  <si>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</si>
  <si>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</si>
  <si>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</si>
  <si>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</si>
  <si>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</si>
  <si>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</si>
  <si>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</si>
  <si>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</si>
  <si>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</si>
  <si>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</si>
  <si>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</si>
  <si>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</si>
  <si>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</si>
  <si>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</si>
  <si>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</si>
  <si>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</si>
  <si>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</si>
  <si>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</si>
  <si>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</si>
  <si>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</si>
  <si>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</si>
  <si>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</si>
  <si>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</si>
  <si>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</si>
  <si>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</si>
  <si>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</si>
  <si>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</si>
  <si>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</si>
  <si>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</si>
  <si>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</si>
  <si>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</si>
  <si>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</si>
  <si>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</si>
  <si>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</si>
  <si>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</si>
  <si>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</si>
  <si>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</si>
  <si>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</si>
  <si>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</si>
  <si>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</si>
  <si>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</si>
  <si>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</si>
  <si>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</si>
  <si>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</si>
  <si>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</si>
  <si>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</si>
  <si>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</si>
  <si>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</si>
  <si>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</si>
  <si>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</si>
  <si>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</si>
  <si>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</si>
  <si>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</si>
  <si>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</si>
  <si>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</si>
  <si>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</si>
  <si>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</si>
  <si>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</si>
  <si>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</si>
  <si>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</si>
  <si>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</si>
  <si>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</si>
  <si>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</si>
  <si>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</si>
  <si>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</si>
  <si>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</si>
  <si>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</si>
  <si>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</si>
  <si>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</si>
  <si>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</si>
  <si>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</si>
  <si>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</si>
  <si>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</si>
  <si>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</si>
  <si>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</si>
  <si>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</si>
  <si>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</si>
  <si>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</si>
  <si>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</si>
  <si>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</si>
  <si>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</si>
  <si>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</si>
  <si>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</si>
  <si>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</si>
  <si>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</si>
  <si>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</si>
  <si>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</si>
  <si>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</si>
  <si>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</si>
  <si>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</si>
  <si>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</si>
  <si>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</si>
  <si>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</si>
  <si>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</si>
  <si>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</si>
  <si>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</si>
  <si>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</si>
  <si>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</si>
  <si>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</si>
  <si>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</si>
  <si>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</si>
  <si>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</si>
  <si>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</si>
  <si>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</si>
  <si>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</si>
  <si>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</si>
  <si>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</si>
  <si>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</si>
  <si>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</si>
  <si>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</si>
  <si>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</si>
  <si>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</si>
  <si>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</si>
  <si>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</si>
  <si>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</si>
  <si>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</si>
  <si>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</si>
  <si>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</si>
  <si>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</si>
  <si>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</si>
  <si>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</si>
  <si>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</si>
  <si>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</si>
  <si>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</si>
  <si>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</si>
  <si>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</si>
  <si>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</si>
  <si>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</si>
  <si>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</si>
  <si>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</si>
  <si>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</si>
  <si>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</si>
  <si>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</si>
  <si>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</si>
  <si>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</si>
  <si>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</si>
  <si>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</si>
  <si>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</si>
  <si>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</si>
  <si>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</si>
  <si>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</si>
  <si>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</si>
  <si>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</si>
  <si>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</si>
  <si>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</si>
  <si>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</si>
  <si>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</si>
  <si>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</si>
  <si>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</si>
  <si>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</si>
  <si>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</si>
  <si>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</si>
  <si>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</si>
  <si>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</si>
  <si>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</si>
  <si>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</si>
  <si>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</si>
  <si>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</si>
  <si>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</si>
  <si>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</si>
  <si>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</si>
  <si>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</si>
  <si>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</si>
  <si>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</si>
  <si>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</si>
  <si>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</si>
  <si>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</si>
  <si>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</si>
  <si>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</si>
  <si>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</si>
  <si>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</si>
  <si>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</si>
  <si>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</si>
  <si>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</si>
  <si>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</si>
  <si>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</si>
  <si>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</si>
  <si>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</si>
  <si>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</si>
  <si>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</si>
  <si>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</si>
  <si>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</si>
  <si>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</si>
  <si>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</si>
  <si>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</si>
  <si>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</si>
  <si>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</si>
  <si>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</si>
  <si>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</si>
  <si>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</si>
  <si>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</si>
  <si>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</si>
  <si>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</si>
  <si>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</si>
  <si>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</si>
  <si>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</si>
  <si>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</si>
  <si>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</si>
  <si>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</si>
  <si>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</si>
  <si>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</si>
  <si>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</si>
  <si>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</si>
  <si>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</si>
  <si>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</si>
  <si>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</si>
  <si>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</si>
  <si>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</si>
  <si>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</si>
  <si>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</si>
  <si>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</si>
  <si>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</si>
  <si>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</si>
  <si>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</si>
  <si>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</si>
  <si>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</si>
  <si>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</si>
  <si>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</si>
  <si>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</si>
  <si>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</si>
  <si>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</si>
  <si>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</si>
  <si>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</si>
  <si>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</si>
  <si>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</si>
  <si>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</si>
  <si>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</si>
  <si>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</si>
  <si>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</si>
  <si>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</si>
  <si>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</si>
  <si>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</si>
  <si>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</si>
  <si>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</si>
  <si>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</si>
  <si>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</si>
  <si>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</si>
  <si>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</si>
  <si>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</si>
  <si>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</si>
  <si>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</si>
  <si>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</si>
  <si>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</si>
  <si>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</si>
  <si>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</si>
  <si>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</si>
  <si>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</si>
  <si>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</si>
  <si>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</si>
  <si>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</si>
  <si>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</si>
  <si>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</si>
  <si>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</si>
  <si>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</si>
  <si>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</si>
  <si>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</si>
  <si>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</si>
  <si>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</si>
  <si>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</si>
  <si>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</si>
  <si>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</si>
  <si>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</si>
  <si>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</si>
  <si>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</si>
  <si>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</si>
  <si>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</si>
  <si>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</si>
  <si>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</si>
  <si>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</si>
  <si>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</si>
  <si>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</si>
  <si>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</si>
  <si>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</si>
  <si>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</si>
  <si>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</si>
  <si>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</si>
  <si>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</si>
  <si>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</si>
  <si>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</si>
  <si>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</si>
  <si>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</si>
  <si>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</si>
  <si>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</si>
  <si>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</si>
  <si>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</si>
  <si>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</si>
  <si>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</si>
  <si>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</si>
  <si>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</si>
  <si>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</si>
  <si>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</si>
  <si>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</si>
  <si>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</si>
  <si>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</si>
  <si>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</si>
  <si>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</si>
  <si>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</si>
  <si>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</si>
  <si>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</si>
  <si>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</si>
  <si>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</si>
  <si>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</si>
  <si>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</si>
  <si>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</si>
  <si>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</si>
  <si>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</si>
  <si>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</si>
  <si>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</si>
  <si>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</si>
  <si>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</si>
  <si>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</si>
  <si>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</si>
  <si>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</si>
  <si>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</si>
  <si>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</si>
  <si>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</si>
  <si>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</si>
  <si>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</si>
  <si>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</si>
  <si>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</si>
  <si>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</si>
  <si>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</si>
  <si>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</si>
  <si>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</si>
  <si>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</si>
  <si>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</si>
  <si>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</si>
  <si>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</si>
  <si>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</si>
  <si>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</si>
  <si>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</si>
  <si>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</si>
  <si>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</si>
  <si>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</si>
  <si>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</si>
  <si>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</si>
  <si>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</si>
  <si>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</si>
  <si>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</si>
  <si>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</si>
  <si>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</si>
  <si>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</si>
  <si>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</si>
  <si>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</si>
  <si>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</si>
  <si>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</si>
  <si>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</si>
  <si>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</si>
  <si>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</si>
  <si>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</si>
  <si>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</si>
  <si>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</si>
  <si>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</si>
  <si>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</si>
  <si>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</si>
  <si>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</si>
  <si>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</si>
  <si>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</si>
  <si>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</si>
  <si>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</si>
  <si>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</si>
  <si>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</si>
  <si>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</si>
  <si>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</si>
  <si>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</si>
  <si>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</si>
  <si>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</si>
  <si>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</si>
  <si>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</si>
  <si>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</si>
  <si>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</si>
  <si>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</si>
  <si>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</si>
  <si>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</si>
  <si>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</si>
  <si>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</si>
  <si>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</si>
  <si>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</si>
  <si>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</si>
  <si>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</si>
  <si>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</si>
  <si>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</si>
  <si>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</si>
  <si>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</si>
  <si>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</si>
  <si>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</si>
  <si>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</si>
  <si>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</si>
  <si>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</si>
  <si>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</si>
  <si>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</si>
  <si>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</si>
  <si>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</si>
  <si>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</si>
  <si>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</si>
  <si>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</si>
  <si>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</si>
  <si>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</si>
  <si>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</si>
  <si>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</si>
  <si>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</si>
  <si>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</si>
  <si>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</si>
  <si>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</si>
  <si>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</si>
  <si>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</si>
  <si>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</si>
  <si>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</si>
  <si>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</si>
  <si>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</si>
  <si>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</si>
  <si>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</si>
  <si>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</si>
  <si>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</si>
  <si>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</si>
  <si>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</si>
  <si>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</si>
  <si>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</si>
  <si>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</si>
  <si>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</si>
  <si>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</si>
  <si>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</si>
  <si>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</si>
  <si>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</si>
  <si>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</si>
  <si>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</si>
  <si>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</si>
  <si>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</si>
  <si>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</si>
  <si>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</si>
  <si>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</si>
  <si>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</si>
  <si>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</si>
  <si>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</si>
  <si>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</si>
  <si>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</si>
  <si>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</si>
  <si>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</si>
  <si>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</si>
  <si>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</si>
  <si>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</si>
  <si>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</si>
  <si>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</si>
  <si>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</si>
  <si>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</si>
  <si>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</si>
  <si>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</si>
  <si>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</si>
  <si>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</si>
  <si>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</si>
  <si>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</si>
  <si>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</si>
  <si>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</si>
  <si>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</si>
  <si>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</si>
  <si>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</si>
  <si>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</si>
  <si>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</si>
  <si>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</si>
  <si>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</si>
  <si>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</si>
  <si>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</si>
  <si>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</si>
  <si>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</si>
  <si>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</si>
  <si>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</si>
  <si>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</si>
  <si>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</si>
  <si>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</si>
  <si>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</si>
  <si>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</si>
  <si>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</si>
  <si>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</si>
  <si>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</si>
  <si>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</si>
  <si>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</si>
  <si>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</si>
  <si>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</si>
  <si>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</si>
  <si>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</si>
  <si>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</si>
  <si>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</si>
  <si>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</si>
  <si>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</si>
  <si>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</si>
  <si>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</si>
  <si>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</si>
  <si>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</si>
  <si>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</si>
  <si>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</si>
  <si>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</si>
  <si>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</si>
  <si>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</si>
  <si>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</si>
  <si>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</si>
  <si>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</si>
  <si>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</si>
  <si>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</si>
  <si>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</si>
  <si>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</si>
  <si>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</si>
  <si>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</si>
  <si>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</si>
  <si>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</si>
  <si>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</si>
  <si>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</si>
  <si>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</si>
  <si>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</si>
  <si>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</si>
  <si>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</si>
  <si>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</si>
  <si>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</si>
  <si>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</si>
  <si>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</si>
  <si>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</si>
  <si>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</si>
  <si>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</si>
  <si>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</si>
  <si>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</si>
  <si>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</si>
  <si>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</si>
  <si>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</si>
  <si>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</si>
  <si>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</si>
  <si>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</si>
  <si>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</si>
  <si>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</si>
  <si>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</si>
  <si>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</si>
  <si>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</si>
  <si>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</si>
  <si>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</si>
  <si>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</si>
  <si>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</si>
  <si>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</si>
  <si>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</si>
  <si>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</si>
  <si>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</si>
  <si>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</si>
  <si>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</si>
  <si>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</si>
  <si>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</si>
  <si>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</si>
  <si>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</si>
  <si>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</si>
  <si>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</si>
  <si>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</si>
  <si>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</si>
  <si>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</si>
  <si>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</si>
  <si>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</si>
  <si>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</si>
  <si>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</si>
  <si>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</si>
  <si>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</si>
  <si>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</si>
  <si>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</si>
  <si>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</si>
  <si>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</si>
  <si>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</si>
  <si>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</si>
  <si>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</si>
  <si>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</si>
  <si>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</si>
  <si>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</si>
  <si>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</si>
  <si>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</si>
  <si>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</si>
  <si>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</si>
  <si>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</si>
  <si>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</si>
  <si>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</si>
  <si>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</si>
  <si>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</si>
  <si>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</si>
  <si>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</si>
  <si>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</si>
  <si>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</si>
  <si>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</si>
  <si>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</si>
  <si>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</si>
  <si>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</si>
  <si>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</si>
  <si>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</si>
  <si>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</si>
  <si>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</si>
  <si>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</si>
  <si>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</si>
  <si>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</si>
  <si>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</si>
  <si>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</si>
  <si>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</si>
  <si>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</si>
  <si>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</si>
  <si>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</si>
  <si>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</si>
  <si>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</si>
  <si>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</si>
  <si>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</si>
  <si>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</si>
  <si>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</si>
  <si>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</si>
  <si>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</si>
  <si>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</si>
  <si>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</si>
  <si>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</si>
  <si>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</si>
  <si>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</si>
  <si>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</si>
  <si>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</si>
  <si>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</si>
  <si>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</si>
  <si>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</si>
  <si>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</si>
  <si>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</si>
  <si>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</si>
  <si>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</si>
  <si>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</si>
  <si>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</si>
  <si>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</si>
  <si>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</si>
  <si>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</si>
  <si>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</si>
  <si>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</si>
  <si>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</si>
  <si>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</si>
  <si>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</si>
  <si>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</si>
  <si>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</si>
  <si>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</si>
  <si>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</si>
  <si>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</si>
  <si>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</si>
  <si>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</si>
  <si>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</si>
  <si>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</si>
  <si>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</si>
  <si>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</si>
  <si>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</si>
  <si>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</si>
  <si>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</si>
  <si>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</si>
  <si>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</si>
  <si>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</si>
  <si>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</si>
  <si>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</si>
  <si>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</si>
  <si>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</si>
  <si>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</si>
  <si>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</si>
  <si>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</si>
  <si>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</si>
  <si>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</si>
  <si>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</si>
  <si>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</si>
  <si>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</si>
  <si>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</si>
  <si>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</si>
  <si>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</si>
  <si>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</si>
  <si>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</si>
  <si>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</si>
  <si>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</si>
  <si>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</si>
  <si>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</si>
  <si>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</si>
  <si>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</si>
  <si>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</si>
  <si>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</si>
  <si>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</si>
  <si>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</si>
  <si>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</si>
  <si>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</si>
  <si>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</si>
  <si>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</si>
  <si>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</si>
  <si>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</si>
  <si>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</si>
  <si>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</si>
  <si>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</si>
  <si>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</si>
  <si>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</si>
  <si>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</si>
  <si>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</si>
  <si>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</si>
  <si>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</si>
  <si>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</si>
  <si>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</si>
  <si>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</si>
  <si>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</si>
  <si>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</si>
  <si>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</si>
  <si>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</si>
  <si>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</si>
  <si>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</si>
  <si>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</si>
  <si>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</si>
  <si>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</si>
  <si>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</si>
  <si>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</si>
  <si>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</si>
  <si>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</si>
  <si>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</si>
  <si>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</si>
  <si>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</si>
  <si>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</si>
  <si>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</si>
  <si>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</si>
  <si>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</si>
  <si>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</si>
  <si>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</si>
  <si>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</si>
  <si>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</si>
  <si>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</si>
  <si>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</si>
  <si>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</si>
  <si>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</si>
  <si>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</si>
  <si>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</si>
  <si>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</si>
  <si>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</si>
  <si>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</si>
  <si>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</si>
  <si>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</si>
  <si>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</si>
  <si>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</si>
  <si>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</si>
  <si>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</si>
  <si>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</si>
  <si>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</si>
  <si>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</si>
  <si>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</si>
  <si>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</si>
  <si>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</si>
  <si>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</si>
  <si>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</si>
  <si>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</si>
  <si>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</si>
  <si>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</si>
  <si>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</si>
  <si>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</si>
  <si>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</si>
  <si>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</si>
  <si>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</si>
  <si>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</si>
  <si>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</si>
  <si>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</si>
  <si>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</si>
  <si>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</si>
  <si>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</si>
  <si>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</si>
  <si>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</si>
  <si>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</si>
  <si>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</si>
  <si>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</si>
  <si>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</si>
  <si>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</si>
  <si>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</si>
  <si>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</si>
  <si>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</si>
  <si>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</si>
  <si>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</si>
  <si>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</si>
  <si>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</si>
  <si>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</si>
  <si>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</si>
  <si>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</si>
  <si>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</si>
  <si>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</si>
  <si>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</si>
  <si>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</si>
  <si>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</si>
  <si>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</si>
  <si>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</si>
  <si>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</si>
  <si>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</si>
  <si>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</si>
  <si>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</si>
  <si>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</si>
  <si>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</si>
  <si>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</si>
  <si>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</si>
  <si>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</si>
  <si>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</si>
  <si>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</si>
  <si>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</si>
  <si>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</si>
  <si>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</si>
  <si>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</si>
  <si>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</si>
  <si>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</si>
  <si>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</si>
  <si>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</si>
  <si>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</si>
  <si>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</si>
  <si>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</si>
  <si>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</si>
  <si>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</si>
  <si>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</si>
  <si>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</si>
  <si>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</si>
  <si>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</si>
  <si>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</si>
  <si>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</si>
  <si>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</si>
  <si>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</si>
  <si>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</si>
  <si>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</si>
  <si>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</si>
  <si>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</si>
  <si>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</si>
  <si>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</si>
  <si>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</si>
  <si>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</si>
  <si>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</si>
  <si>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</si>
  <si>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</si>
  <si>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</si>
  <si>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</si>
  <si>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</si>
  <si>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</si>
  <si>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</si>
  <si>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</si>
  <si>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</si>
  <si>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</si>
  <si>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</si>
  <si>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</si>
  <si>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</si>
  <si>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</si>
  <si>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</si>
  <si>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</si>
  <si>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</si>
  <si>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</si>
  <si>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</si>
  <si>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</si>
  <si>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</si>
  <si>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</si>
  <si>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</si>
  <si>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</si>
  <si>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</si>
  <si>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</si>
  <si>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</si>
  <si>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</si>
  <si>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</si>
  <si>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</si>
  <si>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</si>
  <si>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</si>
  <si>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</si>
  <si>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</si>
  <si>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</si>
  <si>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</si>
  <si>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</si>
  <si>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</si>
  <si>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</si>
  <si>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</si>
  <si>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</si>
  <si>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</si>
  <si>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</si>
  <si>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</si>
  <si>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</si>
  <si>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</si>
  <si>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</si>
  <si>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</si>
  <si>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</si>
  <si>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</si>
  <si>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</si>
  <si>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</si>
  <si>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</si>
  <si>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</si>
  <si>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</si>
  <si>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</si>
  <si>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</si>
  <si>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</si>
  <si>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</si>
  <si>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</si>
  <si>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</si>
  <si>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</si>
  <si>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</si>
  <si>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</si>
  <si>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</si>
  <si>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</si>
  <si>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</si>
  <si>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</si>
  <si>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</si>
  <si>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</si>
  <si>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</si>
  <si>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</si>
  <si>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</si>
  <si>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</si>
  <si>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</si>
  <si>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</si>
  <si>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</si>
  <si>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</si>
  <si>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</si>
  <si>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</si>
  <si>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</si>
  <si>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</si>
  <si>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</si>
  <si>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</si>
  <si>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</si>
  <si>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</si>
  <si>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</si>
  <si>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</si>
  <si>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</si>
  <si>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</si>
  <si>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</si>
  <si>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</si>
  <si>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</si>
  <si>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</si>
  <si>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</si>
  <si>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</si>
  <si>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</si>
  <si>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</si>
  <si>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</si>
  <si>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</si>
  <si>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</si>
  <si>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</si>
  <si>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</si>
  <si>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</si>
  <si>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</si>
  <si>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</si>
  <si>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</si>
  <si>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</si>
  <si>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</si>
  <si>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</si>
  <si>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</si>
  <si>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</si>
  <si>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</si>
  <si>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</si>
  <si>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</si>
  <si>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</si>
  <si>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</si>
  <si>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</si>
  <si>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</si>
  <si>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</si>
  <si>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</si>
  <si>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</si>
  <si>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</si>
  <si>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</si>
  <si>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</si>
  <si>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</si>
  <si>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</si>
  <si>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</si>
  <si>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</si>
  <si>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</si>
  <si>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</si>
  <si>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</si>
  <si>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</si>
  <si>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</si>
  <si>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</si>
  <si>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</si>
  <si>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</si>
  <si>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</si>
  <si>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</si>
  <si>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</si>
  <si>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</si>
  <si>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</si>
  <si>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</si>
  <si>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</si>
  <si>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</si>
  <si>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</si>
  <si>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</si>
  <si>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</si>
  <si>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</si>
  <si>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</si>
  <si>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</si>
  <si>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</si>
  <si>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</si>
  <si>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</si>
  <si>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</si>
  <si>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</si>
  <si>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</si>
  <si>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</si>
  <si>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</si>
  <si>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</si>
  <si>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</si>
  <si>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</si>
  <si>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</si>
  <si>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</si>
  <si>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</si>
  <si>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</si>
  <si>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</si>
  <si>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</si>
  <si>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</si>
  <si>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</si>
  <si>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</si>
  <si>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</si>
  <si>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</si>
  <si>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</si>
  <si>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</si>
  <si>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</si>
  <si>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</si>
  <si>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</si>
  <si>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</si>
  <si>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</si>
  <si>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</si>
  <si>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</si>
  <si>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</si>
  <si>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</si>
  <si>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</si>
  <si>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</si>
  <si>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</si>
  <si>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</si>
  <si>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</si>
  <si>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</si>
  <si>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</si>
  <si>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</si>
  <si>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</si>
  <si>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</si>
  <si>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</si>
  <si>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</si>
  <si>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</si>
  <si>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</si>
  <si>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</si>
  <si>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</si>
  <si>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</si>
  <si>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</si>
  <si>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</si>
  <si>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</si>
  <si>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</si>
  <si>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</si>
  <si>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</si>
  <si>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</si>
  <si>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</si>
  <si>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</si>
  <si>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</si>
  <si>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</si>
  <si>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</si>
  <si>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</si>
  <si>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</si>
  <si>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</si>
  <si>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</si>
  <si>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</si>
  <si>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</si>
  <si>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</si>
  <si>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</si>
  <si>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</si>
  <si>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</si>
  <si>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</si>
  <si>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</si>
  <si>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</si>
  <si>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</si>
  <si>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</si>
  <si>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</si>
  <si>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</si>
  <si>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</si>
  <si>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</si>
  <si>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</si>
  <si>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</si>
  <si>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</si>
  <si>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</si>
  <si>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</si>
  <si>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</si>
  <si>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</si>
  <si>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</si>
  <si>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</si>
  <si>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</si>
  <si>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</si>
  <si>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</si>
  <si>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</si>
  <si>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</si>
  <si>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</si>
  <si>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</si>
  <si>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</si>
  <si>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</si>
  <si>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</si>
  <si>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</si>
  <si>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</si>
  <si>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</si>
  <si>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</si>
  <si>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</si>
  <si>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</si>
  <si>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</si>
  <si>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</si>
  <si>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</si>
  <si>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</si>
  <si>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</si>
  <si>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</si>
  <si>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</si>
  <si>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</si>
  <si>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</si>
  <si>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</si>
  <si>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</si>
  <si>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</si>
  <si>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</si>
  <si>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</si>
  <si>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</si>
  <si>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</si>
  <si>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</si>
  <si>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</si>
  <si>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</si>
  <si>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</si>
  <si>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</si>
  <si>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</si>
  <si>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</si>
  <si>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</si>
  <si>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</si>
  <si>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</si>
  <si>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</si>
  <si>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</si>
  <si>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</si>
  <si>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</si>
  <si>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</si>
  <si>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</si>
  <si>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</si>
  <si>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</si>
  <si>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</si>
  <si>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</si>
  <si>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</si>
  <si>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</si>
  <si>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</si>
  <si>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</si>
  <si>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</si>
  <si>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</si>
  <si>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</si>
  <si>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</si>
  <si>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</si>
  <si>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</si>
  <si>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</si>
  <si>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</si>
  <si>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</si>
  <si>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</si>
  <si>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</si>
  <si>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</si>
  <si>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</si>
  <si>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</si>
  <si>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</si>
  <si>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</si>
  <si>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</si>
  <si>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</si>
  <si>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</si>
  <si>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</si>
  <si>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</si>
  <si>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</si>
  <si>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</si>
  <si>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</si>
  <si>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</si>
  <si>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</si>
  <si>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</si>
  <si>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</si>
  <si>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</si>
  <si>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</si>
  <si>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</si>
  <si>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</si>
  <si>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</si>
  <si>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</si>
  <si>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</si>
  <si>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</si>
  <si>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</si>
  <si>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</si>
  <si>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</si>
  <si>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</si>
  <si>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</si>
  <si>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</si>
  <si>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</si>
  <si>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</si>
  <si>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</si>
  <si>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</si>
  <si>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</si>
  <si>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</si>
  <si>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</si>
  <si>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</si>
  <si>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</si>
  <si>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</si>
  <si>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</si>
  <si>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</si>
  <si>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</si>
  <si>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</si>
  <si>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</si>
  <si>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</si>
  <si>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</si>
  <si>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</si>
  <si>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</si>
  <si>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</si>
  <si>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</si>
  <si>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</si>
  <si>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</si>
  <si>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</si>
  <si>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</si>
  <si>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</si>
  <si>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</si>
  <si>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</si>
  <si>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</si>
  <si>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</si>
  <si>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</si>
  <si>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</si>
  <si>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</si>
  <si>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</si>
  <si>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</si>
  <si>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</si>
  <si>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</si>
  <si>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</si>
  <si>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</si>
  <si>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</si>
  <si>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</si>
  <si>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</si>
  <si>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</si>
  <si>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</si>
  <si>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</si>
  <si>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</si>
  <si>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</si>
  <si>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</si>
  <si>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</si>
  <si>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</si>
  <si>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</si>
  <si>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</si>
  <si>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</si>
  <si>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</si>
  <si>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</si>
  <si>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</si>
  <si>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</si>
  <si>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</si>
  <si>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</si>
  <si>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</si>
  <si>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</si>
  <si>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</si>
  <si>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</si>
  <si>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</si>
  <si>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</si>
  <si>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</si>
  <si>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</si>
  <si>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</si>
  <si>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</si>
  <si>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</si>
  <si>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</si>
  <si>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</si>
  <si>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</si>
  <si>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</si>
  <si>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</si>
  <si>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</si>
  <si>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</si>
  <si>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</si>
  <si>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</si>
  <si>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</si>
  <si>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</si>
  <si>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</si>
  <si>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</si>
  <si>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</si>
  <si>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</si>
  <si>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</si>
  <si>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</si>
  <si>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</si>
  <si>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</si>
  <si>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</si>
  <si>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</si>
  <si>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</si>
  <si>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</si>
  <si>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</si>
  <si>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</si>
  <si>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</si>
  <si>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</si>
  <si>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</si>
  <si>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</si>
  <si>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</si>
  <si>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</si>
  <si>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</si>
  <si>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</si>
  <si>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</si>
  <si>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</si>
  <si>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</si>
  <si>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</si>
  <si>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</si>
  <si>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</si>
  <si>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</si>
  <si>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</si>
  <si>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</si>
  <si>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</si>
  <si>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</si>
  <si>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</si>
  <si>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</si>
  <si>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</si>
  <si>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</si>
  <si>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</si>
  <si>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</si>
  <si>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</si>
  <si>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</si>
  <si>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</si>
  <si>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</si>
  <si>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</si>
  <si>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</si>
  <si>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</si>
  <si>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</si>
  <si>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</si>
  <si>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</si>
  <si>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</si>
  <si>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</si>
  <si>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</si>
  <si>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</si>
  <si>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</si>
  <si>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</si>
  <si>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</si>
  <si>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</si>
  <si>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</si>
  <si>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</si>
  <si>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</si>
  <si>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</si>
  <si>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</si>
  <si>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</si>
  <si>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</si>
  <si>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</si>
  <si>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</si>
  <si>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</si>
  <si>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</si>
  <si>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</si>
  <si>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</si>
  <si>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</si>
  <si>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</si>
  <si>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</si>
  <si>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</si>
  <si>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</si>
  <si>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</si>
  <si>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</si>
  <si>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</si>
  <si>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</si>
  <si>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</si>
  <si>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</si>
  <si>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</si>
  <si>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</si>
  <si>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</si>
  <si>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</si>
  <si>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</si>
  <si>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</si>
  <si>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</si>
  <si>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</si>
  <si>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</si>
  <si>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</si>
  <si>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</si>
  <si>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</si>
  <si>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</si>
  <si>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</si>
  <si>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</si>
  <si>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</si>
  <si>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</si>
  <si>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</si>
  <si>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</si>
  <si>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</si>
  <si>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</si>
  <si>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</si>
  <si>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</si>
  <si>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</si>
  <si>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</si>
  <si>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</si>
  <si>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</si>
  <si>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</si>
  <si>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</si>
  <si>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</si>
  <si>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</si>
  <si>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</si>
  <si>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</si>
  <si>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</si>
  <si>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</si>
  <si>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</si>
  <si>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</si>
  <si>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</si>
  <si>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</si>
  <si>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</si>
  <si>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</si>
  <si>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</si>
  <si>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</si>
  <si>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</si>
  <si>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</si>
  <si>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</si>
  <si>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</si>
  <si>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</si>
  <si>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</si>
  <si>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</si>
  <si>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</si>
  <si>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</si>
  <si>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</si>
  <si>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</si>
  <si>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</si>
  <si>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</si>
  <si>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</si>
  <si>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</si>
  <si>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</si>
  <si>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</si>
  <si>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</si>
  <si>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</si>
  <si>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</si>
  <si>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</si>
  <si>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</si>
  <si>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</si>
  <si>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</si>
  <si>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</si>
  <si>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</si>
  <si>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</si>
  <si>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</si>
  <si>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</si>
  <si>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</si>
  <si>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</si>
  <si>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</si>
  <si>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</si>
  <si>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</si>
  <si>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</si>
  <si>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</si>
  <si>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</si>
  <si>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</si>
  <si>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</si>
  <si>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</si>
  <si>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</si>
  <si>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</si>
  <si>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</si>
  <si>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</si>
  <si>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</si>
  <si>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</si>
  <si>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</si>
  <si>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</si>
  <si>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</si>
  <si>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</si>
  <si>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</si>
  <si>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</si>
  <si>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</si>
  <si>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</si>
  <si>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</si>
  <si>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</si>
  <si>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</si>
  <si>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</si>
  <si>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</si>
  <si>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</si>
  <si>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</si>
  <si>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</si>
  <si>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</si>
  <si>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</si>
  <si>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</si>
  <si>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</si>
  <si>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</si>
  <si>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</si>
  <si>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</si>
  <si>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</si>
  <si>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</si>
  <si>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</si>
  <si>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</si>
  <si>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</si>
  <si>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</si>
  <si>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</si>
  <si>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</si>
  <si>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</si>
  <si>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</si>
  <si>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</si>
  <si>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</si>
  <si>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</si>
  <si>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</si>
  <si>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</si>
  <si>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</si>
  <si>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</si>
  <si>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</si>
  <si>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</si>
  <si>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</si>
  <si>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</si>
  <si>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</si>
  <si>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</si>
  <si>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</si>
  <si>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</si>
  <si>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</si>
  <si>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</si>
  <si>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</si>
  <si>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</si>
  <si>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</si>
  <si>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</si>
  <si>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</si>
  <si>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</si>
  <si>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</si>
  <si>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</si>
  <si>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</si>
  <si>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</si>
  <si>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</si>
  <si>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</si>
  <si>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</si>
  <si>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</si>
  <si>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</si>
  <si>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</si>
  <si>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</si>
  <si>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</si>
  <si>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</si>
  <si>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</si>
  <si>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</si>
  <si>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</si>
  <si>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</si>
  <si>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</si>
  <si>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</si>
  <si>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</si>
  <si>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</si>
  <si>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</si>
  <si>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</si>
  <si>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</si>
  <si>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</si>
  <si>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</si>
  <si>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</si>
  <si>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</si>
  <si>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</si>
  <si>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</si>
  <si>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</si>
  <si>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</si>
  <si>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</si>
  <si>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</si>
  <si>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</si>
  <si>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</si>
  <si>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</si>
  <si>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</si>
  <si>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</si>
  <si>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</si>
  <si>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</si>
  <si>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</si>
  <si>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</si>
  <si>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</si>
  <si>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</si>
  <si>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</si>
  <si>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</si>
  <si>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</si>
  <si>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</si>
  <si>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</si>
  <si>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</si>
  <si>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</si>
  <si>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</si>
  <si>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</si>
  <si>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</si>
  <si>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</si>
  <si>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</si>
  <si>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</si>
  <si>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</si>
  <si>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</si>
  <si>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</si>
  <si>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</si>
  <si>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</si>
  <si>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</si>
  <si>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</si>
  <si>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</si>
  <si>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</si>
  <si>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</si>
  <si>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</si>
  <si>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</si>
  <si>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</si>
  <si>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</si>
  <si>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</si>
  <si>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</si>
  <si>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</si>
  <si>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</si>
  <si>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</si>
  <si>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</si>
  <si>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</si>
  <si>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</si>
  <si>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</si>
  <si>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</si>
  <si>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</si>
  <si>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</si>
  <si>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</si>
  <si>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</si>
  <si>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</si>
  <si>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</si>
  <si>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</si>
  <si>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</si>
  <si>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</si>
  <si>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</si>
  <si>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</si>
  <si>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</si>
  <si>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</si>
  <si>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</si>
  <si>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</si>
  <si>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</si>
  <si>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</si>
  <si>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</si>
  <si>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</si>
  <si>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</si>
  <si>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</si>
  <si>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</si>
  <si>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</si>
  <si>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</si>
  <si>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</si>
  <si>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</si>
  <si>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</si>
  <si>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</si>
  <si>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</si>
  <si>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</si>
  <si>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</si>
  <si>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</si>
  <si>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</si>
  <si>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</si>
  <si>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</si>
  <si>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</si>
  <si>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</si>
  <si>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</si>
  <si>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</si>
  <si>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</si>
  <si>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</si>
  <si>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</si>
  <si>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</si>
  <si>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</si>
  <si>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</si>
  <si>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</si>
  <si>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</si>
  <si>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</si>
  <si>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</si>
  <si>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</si>
  <si>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</si>
  <si>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</si>
  <si>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</si>
  <si>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</si>
  <si>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</si>
  <si>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</si>
  <si>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</si>
  <si>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</si>
  <si>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</si>
  <si>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</si>
  <si>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</si>
  <si>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</si>
  <si>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</si>
  <si>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</si>
  <si>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</si>
  <si>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</si>
  <si>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</si>
  <si>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</si>
  <si>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</si>
  <si>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</si>
  <si>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</si>
  <si>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</si>
  <si>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</si>
  <si>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</si>
  <si>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</si>
  <si>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</si>
  <si>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</si>
  <si>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</si>
  <si>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</si>
  <si>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</si>
  <si>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</si>
  <si>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</si>
  <si>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</si>
  <si>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</si>
  <si>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</si>
  <si>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</si>
  <si>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</si>
  <si>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</si>
  <si>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</si>
  <si>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</si>
  <si>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</si>
  <si>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</si>
  <si>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</si>
  <si>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</si>
  <si>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</si>
  <si>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</si>
  <si>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</si>
  <si>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</si>
  <si>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</si>
  <si>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</si>
  <si>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</si>
  <si>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</si>
  <si>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</si>
  <si>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</si>
  <si>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</si>
  <si>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</si>
  <si>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</si>
  <si>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</si>
  <si>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</si>
  <si>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</si>
  <si>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</si>
  <si>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</si>
  <si>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</si>
  <si>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</si>
  <si>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</si>
  <si>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</si>
  <si>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</si>
  <si>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</si>
  <si>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</si>
  <si>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</si>
  <si>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</si>
  <si>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</si>
  <si>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</si>
  <si>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</si>
  <si>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</si>
  <si>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</si>
  <si>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</si>
  <si>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</si>
  <si>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</si>
  <si>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</si>
  <si>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</si>
  <si>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</si>
  <si>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</si>
  <si>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</si>
  <si>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</si>
  <si>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</si>
  <si>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</si>
  <si>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</si>
  <si>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</si>
  <si>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</si>
  <si>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</si>
  <si>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</si>
  <si>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</si>
  <si>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</si>
  <si>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</si>
  <si>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</si>
  <si>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</si>
  <si>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</si>
  <si>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</si>
  <si>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</si>
  <si>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</si>
  <si>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</si>
  <si>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</si>
  <si>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</si>
  <si>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</si>
  <si>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</si>
  <si>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</si>
  <si>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</si>
  <si>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</si>
  <si>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</si>
  <si>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</si>
  <si>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</si>
  <si>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</si>
  <si>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</si>
  <si>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</si>
  <si>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</si>
  <si>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</si>
  <si>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</si>
  <si>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</si>
  <si>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</si>
  <si>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</si>
  <si>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</si>
  <si>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</si>
  <si>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</si>
  <si>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</si>
  <si>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</si>
  <si>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</si>
  <si>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</si>
  <si>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</si>
  <si>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</si>
  <si>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</si>
  <si>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</si>
  <si>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</si>
  <si>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</si>
  <si>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</si>
  <si>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</si>
  <si>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</si>
  <si>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</si>
  <si>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</si>
  <si>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</si>
  <si>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</si>
  <si>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</si>
  <si>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</si>
  <si>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</si>
  <si>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</si>
  <si>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</si>
  <si>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</si>
  <si>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</si>
  <si>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</si>
  <si>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</si>
  <si>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</si>
  <si>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</si>
  <si>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</si>
  <si>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</si>
  <si>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</si>
  <si>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</si>
  <si>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</si>
  <si>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</si>
  <si>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</si>
  <si>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</si>
  <si>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</si>
  <si>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</si>
  <si>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</si>
  <si>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</si>
  <si>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</si>
  <si>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</si>
  <si>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</si>
  <si>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</si>
  <si>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</si>
  <si>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</si>
  <si>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</si>
  <si>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</si>
  <si>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</si>
  <si>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</si>
  <si>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</si>
  <si>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</si>
  <si>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</si>
  <si>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</si>
  <si>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</si>
  <si>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</si>
  <si>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</si>
  <si>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</si>
  <si>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</si>
  <si>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</si>
  <si>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</si>
  <si>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</si>
  <si>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</si>
  <si>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</si>
  <si>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</si>
  <si>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</si>
  <si>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</si>
  <si>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</si>
  <si>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</si>
  <si>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</si>
  <si>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</si>
  <si>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</si>
  <si>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</si>
  <si>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</si>
  <si>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</si>
  <si>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</si>
  <si>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</si>
  <si>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</si>
  <si>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</si>
  <si>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</si>
  <si>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</si>
  <si>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</si>
  <si>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</si>
  <si>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</si>
  <si>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</si>
  <si>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</si>
  <si>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</si>
  <si>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</si>
  <si>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</si>
  <si>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</si>
  <si>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</si>
  <si>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</si>
  <si>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</si>
  <si>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</si>
  <si>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</si>
  <si>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</si>
  <si>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</si>
  <si>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</si>
  <si>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</si>
  <si>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</si>
  <si>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</si>
  <si>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</si>
  <si>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</si>
  <si>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</si>
  <si>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</si>
  <si>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</si>
  <si>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</si>
  <si>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</si>
  <si>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</si>
  <si>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</si>
  <si>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</si>
  <si>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</si>
  <si>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</si>
  <si>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</si>
  <si>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</si>
  <si>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</si>
  <si>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</si>
  <si>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</si>
  <si>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</si>
  <si>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</si>
  <si>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</si>
  <si>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</si>
  <si>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</si>
  <si>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</si>
  <si>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</si>
  <si>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</si>
  <si>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</si>
  <si>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</si>
  <si>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</si>
  <si>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</si>
  <si>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</si>
  <si>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</si>
  <si>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</si>
  <si>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</si>
  <si>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</si>
  <si>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</si>
  <si>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</si>
  <si>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</si>
  <si>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</si>
  <si>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</si>
  <si>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</si>
  <si>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</si>
  <si>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</si>
  <si>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</si>
  <si>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</si>
  <si>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</si>
  <si>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</si>
  <si>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</si>
  <si>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</si>
  <si>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</si>
  <si>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</si>
  <si>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</si>
  <si>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</si>
  <si>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</si>
  <si>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</si>
  <si>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</si>
  <si>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</si>
  <si>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</si>
  <si>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</si>
  <si>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</si>
  <si>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</si>
  <si>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</si>
  <si>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</si>
  <si>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</si>
  <si>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</si>
  <si>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</si>
  <si>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</si>
  <si>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</si>
  <si>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</si>
  <si>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</si>
  <si>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</si>
  <si>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</si>
  <si>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</si>
  <si>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</si>
  <si>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</si>
  <si>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</si>
  <si>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</si>
  <si>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</si>
  <si>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</si>
  <si>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</si>
  <si>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</si>
  <si>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</si>
  <si>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</si>
  <si>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</si>
  <si>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</si>
  <si>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</si>
  <si>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</si>
  <si>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</si>
  <si>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</si>
  <si>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</si>
  <si>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</si>
  <si>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</si>
  <si>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</si>
  <si>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</si>
  <si>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</si>
  <si>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</si>
  <si>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</si>
  <si>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</si>
  <si>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</si>
  <si>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</si>
  <si>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</si>
  <si>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</si>
  <si>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</si>
  <si>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</si>
  <si>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</si>
  <si>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</si>
  <si>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</si>
  <si>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</si>
  <si>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</si>
  <si>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</si>
  <si>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</si>
  <si>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</si>
  <si>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</si>
  <si>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</si>
  <si>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</si>
  <si>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</si>
  <si>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</si>
  <si>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</si>
  <si>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</si>
  <si>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</si>
  <si>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</si>
  <si>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</si>
  <si>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</si>
  <si>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</si>
  <si>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</si>
  <si>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</si>
  <si>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</si>
  <si>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</si>
  <si>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</si>
  <si>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</si>
  <si>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</si>
  <si>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</si>
  <si>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</si>
  <si>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</si>
  <si>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</si>
  <si>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</si>
  <si>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</si>
  <si>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</si>
  <si>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</si>
  <si>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</si>
  <si>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</si>
  <si>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</si>
  <si>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</si>
  <si>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</si>
  <si>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</si>
  <si>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</si>
  <si>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</si>
  <si>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</si>
  <si>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</si>
  <si>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</si>
  <si>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</si>
  <si>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</si>
  <si>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</si>
  <si>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</si>
  <si>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</si>
  <si>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</si>
  <si>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</si>
  <si>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</si>
  <si>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</si>
  <si>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</si>
  <si>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</si>
  <si>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</si>
  <si>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</si>
  <si>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</si>
  <si>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</si>
  <si>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</si>
  <si>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</si>
  <si>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</si>
  <si>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</si>
  <si>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</si>
  <si>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</si>
  <si>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</si>
  <si>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</si>
  <si>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</si>
  <si>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</si>
  <si>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</si>
  <si>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</si>
  <si>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</si>
  <si>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</si>
  <si>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</si>
  <si>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</si>
  <si>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</si>
  <si>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</si>
  <si>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</si>
  <si>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</si>
  <si>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</si>
  <si>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</si>
  <si>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</si>
  <si>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</si>
  <si>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</si>
  <si>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</si>
  <si>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</si>
  <si>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</si>
  <si>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</si>
  <si>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</si>
  <si>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</si>
  <si>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</si>
  <si>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</si>
  <si>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</si>
  <si>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</si>
  <si>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</si>
  <si>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</si>
  <si>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</si>
  <si>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</si>
  <si>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</si>
  <si>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</si>
  <si>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</si>
  <si>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</si>
  <si>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</si>
  <si>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</si>
  <si>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</si>
  <si>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</si>
  <si>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</si>
  <si>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</si>
  <si>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</si>
  <si>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</si>
  <si>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</si>
  <si>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</si>
  <si>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</si>
  <si>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</si>
  <si>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</si>
  <si>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</si>
  <si>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</si>
  <si>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</si>
  <si>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</si>
  <si>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</si>
  <si>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</si>
  <si>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</si>
  <si>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</si>
  <si>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</si>
  <si>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</si>
  <si>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</si>
  <si>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</si>
  <si>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</si>
  <si>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</si>
  <si>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</si>
  <si>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</si>
  <si>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</si>
  <si>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</si>
  <si>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</si>
  <si>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</si>
  <si>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</si>
  <si>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</si>
  <si>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</si>
  <si>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</si>
  <si>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</si>
  <si>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</si>
  <si>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</si>
  <si>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</si>
  <si>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</si>
  <si>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</si>
  <si>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</si>
  <si>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</si>
  <si>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</si>
  <si>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</si>
  <si>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</si>
  <si>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</si>
  <si>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</si>
  <si>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</si>
  <si>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</si>
  <si>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</si>
  <si>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</si>
  <si>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</si>
  <si>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</si>
  <si>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</si>
  <si>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</si>
  <si>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</si>
  <si>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</si>
  <si>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</si>
  <si>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</si>
  <si>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</si>
  <si>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</si>
  <si>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</si>
  <si>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</si>
  <si>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</si>
  <si>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</si>
  <si>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</si>
  <si>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</si>
  <si>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</si>
  <si>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</si>
  <si>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</si>
  <si>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</si>
  <si>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</si>
  <si>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</si>
  <si>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</si>
  <si>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</si>
  <si>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</si>
  <si>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</si>
  <si>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</si>
  <si>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</si>
  <si>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</si>
  <si>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</si>
  <si>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</si>
  <si>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</si>
  <si>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</si>
  <si>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</si>
  <si>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</si>
  <si>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</si>
  <si>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</si>
  <si>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</si>
  <si>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</si>
  <si>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</si>
  <si>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</si>
  <si>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</si>
  <si>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</si>
  <si>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</si>
  <si>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</si>
  <si>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</si>
  <si>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</si>
  <si>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</si>
  <si>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</si>
  <si>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</si>
  <si>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</si>
  <si>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</si>
  <si>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</si>
  <si>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</si>
  <si>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</si>
  <si>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</si>
  <si>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</si>
  <si>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</si>
  <si>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</si>
  <si>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</si>
  <si>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</si>
  <si>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</si>
  <si>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</si>
  <si>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</si>
  <si>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</si>
  <si>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</si>
  <si>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</si>
  <si>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</si>
  <si>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</si>
  <si>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</si>
  <si>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</si>
  <si>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</si>
  <si>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</si>
  <si>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</si>
  <si>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</si>
  <si>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</si>
  <si>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</si>
  <si>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</si>
  <si>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</si>
  <si>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</si>
  <si>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</si>
  <si>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</si>
  <si>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</si>
  <si>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</si>
  <si>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</si>
  <si>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</si>
  <si>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</si>
  <si>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</si>
  <si>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</si>
  <si>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</si>
  <si>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</si>
  <si>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</si>
  <si>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</si>
  <si>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</si>
  <si>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</si>
  <si>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</si>
  <si>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</si>
  <si>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</si>
  <si>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</si>
  <si>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</si>
  <si>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</si>
  <si>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</si>
  <si>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</si>
  <si>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</si>
  <si>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</si>
  <si>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</si>
  <si>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</si>
  <si>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</si>
  <si>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</si>
  <si>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</si>
  <si>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</si>
  <si>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</si>
  <si>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</si>
  <si>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</si>
  <si>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</si>
  <si>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</si>
  <si>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</si>
  <si>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</si>
  <si>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</si>
  <si>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</si>
  <si>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</si>
  <si>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</si>
  <si>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</si>
  <si>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</si>
  <si>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</si>
  <si>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</si>
  <si>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</si>
  <si>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</si>
  <si>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</si>
  <si>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</si>
  <si>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</si>
  <si>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</si>
  <si>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</si>
  <si>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</si>
  <si>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</si>
  <si>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</si>
  <si>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</si>
  <si>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</si>
  <si>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</si>
  <si>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</si>
  <si>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</si>
  <si>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</si>
  <si>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</si>
  <si>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</si>
  <si>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</si>
  <si>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</si>
  <si>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</si>
  <si>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</si>
  <si>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</si>
  <si>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</si>
  <si>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</si>
  <si>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</si>
  <si>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</si>
  <si>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</si>
  <si>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</si>
  <si>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</si>
  <si>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</si>
  <si>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</si>
  <si>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</si>
  <si>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</si>
  <si>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</si>
  <si>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</si>
  <si>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</si>
  <si>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</si>
  <si>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</si>
  <si>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</si>
  <si>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</si>
  <si>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</si>
  <si>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</si>
  <si>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</si>
  <si>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</si>
  <si>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</si>
  <si>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</si>
  <si>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</si>
  <si>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</si>
  <si>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</si>
  <si>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</si>
  <si>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</si>
  <si>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</si>
  <si>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</si>
  <si>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</si>
  <si>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</si>
  <si>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</si>
  <si>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</si>
  <si>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</si>
  <si>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</si>
  <si>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</si>
  <si>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</si>
  <si>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</si>
  <si>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</si>
  <si>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</si>
  <si>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</si>
  <si>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</si>
  <si>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</si>
  <si>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</si>
  <si>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</si>
  <si>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</si>
  <si>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</si>
  <si>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</si>
  <si>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</si>
  <si>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</si>
  <si>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</si>
  <si>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</si>
  <si>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</si>
  <si>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</si>
  <si>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</si>
  <si>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</si>
  <si>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</si>
  <si>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</si>
  <si>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</si>
  <si>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</si>
  <si>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</si>
  <si>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</si>
  <si>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</si>
  <si>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</si>
  <si>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</si>
  <si>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</si>
  <si>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</si>
  <si>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</si>
  <si>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</si>
  <si>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</si>
  <si>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</si>
  <si>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</si>
  <si>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</si>
  <si>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</si>
  <si>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</si>
  <si>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</si>
  <si>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</si>
  <si>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</si>
  <si>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</si>
  <si>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</si>
  <si>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</si>
  <si>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</si>
  <si>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</si>
  <si>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</si>
  <si>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</si>
  <si>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</si>
  <si>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</si>
  <si>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</si>
  <si>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</si>
  <si>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</si>
  <si>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</si>
  <si>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</si>
  <si>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</si>
  <si>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</si>
  <si>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</si>
  <si>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</si>
  <si>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</si>
  <si>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</si>
  <si>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</si>
  <si>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</si>
  <si>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</si>
  <si>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</si>
  <si>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</si>
  <si>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</si>
  <si>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</si>
  <si>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</si>
  <si>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</si>
  <si>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</si>
  <si>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</si>
  <si>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</si>
  <si>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</si>
  <si>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</si>
  <si>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</si>
  <si>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</si>
  <si>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</si>
  <si>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</si>
  <si>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</si>
  <si>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</si>
  <si>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</si>
  <si>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</si>
  <si>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</si>
  <si>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</si>
  <si>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</si>
  <si>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</si>
  <si>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</si>
  <si>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</si>
  <si>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</si>
  <si>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</si>
  <si>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</si>
  <si>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</si>
  <si>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</si>
  <si>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</si>
  <si>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</si>
  <si>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</si>
  <si>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</si>
  <si>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</si>
  <si>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</si>
  <si>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</si>
  <si>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</si>
  <si>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</si>
  <si>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</si>
  <si>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</si>
  <si>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</si>
  <si>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</si>
  <si>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</si>
  <si>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</si>
  <si>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</si>
  <si>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</si>
  <si>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</si>
  <si>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</si>
  <si>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</si>
  <si>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</si>
  <si>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</si>
  <si>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</si>
  <si>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</si>
  <si>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</si>
  <si>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</si>
  <si>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</si>
  <si>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</si>
  <si>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</si>
  <si>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</si>
  <si>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</si>
  <si>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</si>
  <si>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</si>
  <si>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</si>
  <si>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</si>
  <si>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</si>
  <si>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</si>
  <si>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</si>
  <si>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</si>
  <si>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</si>
  <si>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</si>
  <si>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</si>
  <si>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</si>
  <si>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</si>
  <si>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</si>
  <si>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</si>
  <si>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</si>
  <si>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</si>
  <si>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</si>
  <si>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</si>
  <si>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</si>
  <si>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</si>
  <si>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</si>
  <si>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</si>
  <si>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</si>
  <si>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</si>
  <si>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</si>
  <si>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</si>
  <si>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</si>
  <si>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</si>
  <si>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</si>
  <si>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</si>
  <si>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</si>
  <si>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</si>
  <si>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</si>
  <si>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</si>
  <si>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</si>
  <si>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</si>
  <si>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</si>
  <si>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</si>
  <si>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</si>
  <si>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</si>
  <si>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</si>
  <si>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</si>
  <si>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</si>
  <si>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</si>
  <si>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</si>
  <si>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</si>
  <si>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</si>
  <si>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</si>
  <si>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</si>
  <si>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</si>
  <si>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</si>
  <si>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</si>
  <si>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</si>
  <si>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</si>
  <si>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</si>
  <si>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</si>
  <si>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</si>
  <si>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</si>
  <si>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</si>
  <si>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</si>
  <si>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</si>
  <si>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</si>
  <si>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</si>
  <si>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</si>
  <si>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</si>
  <si>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</si>
  <si>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</si>
  <si>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</si>
  <si>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</si>
  <si>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</si>
  <si>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</si>
  <si>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</si>
  <si>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</si>
  <si>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</si>
  <si>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</si>
  <si>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</si>
  <si>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</si>
  <si>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</si>
  <si>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</si>
  <si>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</si>
  <si>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</si>
  <si>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</si>
  <si>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</si>
  <si>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</si>
  <si>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</si>
  <si>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</si>
  <si>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</si>
  <si>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</si>
  <si>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</si>
  <si>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</si>
  <si>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</si>
  <si>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</si>
  <si>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</si>
  <si>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</si>
  <si>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</si>
  <si>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</si>
  <si>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</si>
  <si>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</si>
  <si>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</si>
  <si>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</si>
  <si>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</si>
  <si>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</si>
  <si>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</si>
  <si>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</si>
  <si>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</si>
  <si>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</si>
  <si>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</si>
  <si>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</si>
  <si>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</si>
  <si>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</si>
  <si>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</si>
  <si>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</si>
  <si>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</si>
  <si>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</si>
  <si>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</si>
  <si>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</si>
  <si>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</si>
  <si>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</si>
  <si>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</si>
  <si>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</si>
  <si>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</si>
  <si>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</si>
  <si>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</si>
  <si>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</si>
  <si>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</si>
  <si>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</si>
  <si>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</si>
  <si>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</si>
  <si>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</si>
  <si>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</si>
  <si>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</si>
  <si>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</si>
  <si>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</si>
  <si>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</si>
  <si>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</si>
  <si>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</si>
  <si>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</si>
  <si>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</si>
  <si>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</si>
  <si>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</si>
  <si>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</si>
  <si>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</si>
  <si>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</si>
  <si>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</si>
  <si>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</si>
  <si>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</si>
  <si>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</si>
  <si>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</si>
  <si>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</si>
  <si>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</si>
  <si>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</si>
  <si>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</si>
  <si>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</si>
  <si>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</si>
  <si>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</si>
  <si>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</si>
  <si>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</si>
  <si>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</si>
  <si>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</si>
  <si>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</si>
  <si>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</si>
  <si>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</si>
  <si>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</si>
  <si>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</si>
  <si>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</si>
  <si>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</si>
  <si>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</si>
  <si>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</si>
  <si>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</si>
  <si>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</si>
  <si>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</si>
  <si>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</si>
  <si>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</si>
  <si>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</si>
  <si>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</si>
  <si>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</si>
  <si>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</si>
  <si>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</si>
  <si>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</si>
  <si>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</si>
  <si>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</si>
  <si>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</si>
  <si>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</si>
  <si>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</si>
  <si>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</si>
  <si>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</si>
  <si>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</si>
  <si>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</si>
  <si>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</si>
  <si>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</si>
  <si>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</si>
  <si>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</si>
  <si>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</si>
  <si>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</si>
  <si>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</si>
  <si>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</si>
  <si>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</si>
  <si>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</si>
  <si>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</si>
  <si>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</si>
  <si>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</si>
  <si>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</si>
  <si>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</si>
  <si>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</si>
  <si>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</si>
  <si>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</si>
  <si>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</si>
  <si>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</si>
  <si>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</si>
  <si>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</si>
  <si>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</si>
  <si>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</si>
  <si>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</si>
  <si>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</si>
  <si>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</si>
  <si>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</si>
  <si>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</si>
  <si>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</si>
  <si>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</si>
  <si>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</si>
  <si>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</si>
  <si>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</si>
  <si>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</si>
  <si>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</si>
  <si>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</si>
  <si>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</si>
  <si>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</si>
  <si>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</si>
  <si>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</si>
  <si>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</si>
  <si>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</si>
  <si>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</si>
  <si>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</si>
  <si>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</si>
  <si>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</si>
  <si>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</si>
  <si>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</si>
  <si>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</si>
  <si>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</si>
  <si>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</si>
  <si>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</si>
  <si>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</si>
  <si>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</si>
  <si>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</si>
  <si>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</si>
  <si>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</si>
  <si>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</si>
  <si>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</si>
  <si>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</si>
  <si>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</si>
  <si>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</si>
  <si>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</si>
  <si>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</si>
  <si>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</si>
  <si>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</si>
  <si>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</si>
  <si>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</si>
  <si>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</si>
  <si>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</si>
  <si>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</si>
  <si>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</si>
  <si>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</si>
  <si>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</si>
  <si>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</si>
  <si>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</si>
  <si>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</si>
  <si>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</si>
  <si>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</si>
  <si>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</si>
  <si>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</si>
  <si>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</si>
  <si>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</si>
  <si>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</si>
  <si>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</si>
  <si>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</si>
  <si>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</si>
  <si>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</si>
  <si>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</si>
  <si>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</si>
  <si>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</si>
  <si>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</si>
  <si>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</si>
  <si>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</si>
  <si>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</si>
  <si>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</si>
  <si>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</si>
  <si>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</si>
  <si>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</si>
  <si>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</si>
  <si>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</si>
  <si>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</si>
  <si>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</si>
  <si>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</si>
  <si>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</si>
  <si>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</si>
  <si>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</si>
  <si>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</si>
  <si>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</si>
  <si>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</si>
  <si>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</si>
  <si>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</si>
  <si>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</si>
  <si>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</si>
  <si>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</si>
  <si>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</si>
  <si>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</si>
  <si>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</si>
  <si>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</si>
  <si>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</si>
  <si>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</si>
  <si>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</si>
  <si>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</si>
  <si>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</si>
  <si>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</si>
  <si>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</si>
  <si>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</si>
  <si>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</si>
  <si>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</si>
  <si>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</si>
  <si>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</si>
  <si>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</si>
  <si>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</si>
  <si>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</si>
  <si>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</si>
  <si>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</si>
  <si>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</si>
  <si>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</si>
  <si>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</si>
  <si>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</si>
  <si>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</si>
  <si>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</si>
  <si>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</si>
  <si>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</si>
  <si>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</si>
  <si>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</si>
  <si>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</si>
  <si>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</si>
  <si>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</si>
  <si>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</si>
  <si>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</si>
  <si>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</si>
  <si>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</si>
  <si>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</si>
  <si>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</si>
  <si>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</si>
  <si>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</si>
  <si>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</si>
  <si>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</si>
  <si>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</si>
  <si>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</si>
  <si>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</si>
  <si>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</si>
  <si>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</si>
  <si>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</si>
  <si>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</si>
  <si>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</si>
  <si>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</si>
  <si>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</si>
  <si>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</si>
  <si>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</si>
  <si>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</si>
  <si>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</si>
  <si>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</si>
  <si>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</si>
  <si>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</si>
  <si>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</si>
  <si>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</si>
  <si>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</si>
  <si>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</si>
  <si>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</si>
  <si>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</si>
  <si>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</si>
  <si>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</si>
  <si>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</si>
  <si>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</si>
  <si>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</si>
  <si>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</si>
  <si>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</si>
  <si>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</si>
  <si>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</si>
  <si>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</si>
  <si>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</si>
  <si>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</si>
  <si>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</si>
  <si>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</si>
  <si>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</si>
  <si>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</si>
  <si>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</si>
  <si>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</si>
  <si>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</si>
  <si>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</si>
  <si>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</si>
  <si>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</si>
  <si>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</si>
  <si>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</si>
  <si>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</si>
  <si>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</si>
  <si>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</si>
  <si>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</si>
  <si>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</si>
  <si>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</si>
  <si>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</si>
  <si>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</si>
  <si>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</si>
  <si>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</si>
  <si>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</si>
  <si>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</si>
  <si>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</si>
  <si>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</si>
  <si>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</si>
  <si>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</si>
  <si>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</si>
  <si>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</si>
  <si>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</si>
  <si>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</si>
  <si>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</si>
  <si>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</si>
  <si>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</si>
  <si>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</si>
  <si>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</si>
  <si>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</si>
  <si>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</si>
  <si>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</si>
  <si>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</si>
  <si>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</si>
  <si>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</si>
  <si>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</si>
  <si>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</si>
  <si>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</si>
  <si>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</si>
  <si>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</si>
  <si>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</si>
  <si>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</si>
  <si>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</si>
  <si>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</si>
  <si>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</si>
  <si>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</si>
  <si>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</si>
  <si>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</si>
  <si>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</si>
  <si>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</si>
  <si>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</si>
  <si>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</si>
  <si>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</si>
  <si>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</si>
  <si>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</si>
  <si>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</si>
  <si>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</si>
  <si>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</si>
  <si>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</si>
  <si>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</si>
  <si>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</si>
  <si>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</si>
  <si>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</si>
  <si>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</si>
  <si>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</si>
  <si>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</si>
  <si>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</si>
  <si>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</si>
  <si>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</si>
  <si>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</si>
  <si>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</si>
  <si>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</si>
  <si>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</si>
  <si>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</si>
  <si>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</si>
  <si>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</si>
  <si>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</si>
  <si>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</si>
  <si>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</si>
  <si>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</si>
  <si>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</si>
  <si>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</si>
  <si>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</si>
  <si>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</si>
  <si>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</si>
  <si>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</si>
  <si>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</si>
  <si>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</si>
  <si>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</si>
  <si>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</si>
  <si>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</si>
  <si>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</si>
  <si>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</si>
  <si>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</si>
  <si>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</si>
  <si>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</si>
  <si>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</si>
  <si>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</si>
  <si>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</si>
  <si>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</si>
  <si>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</si>
  <si>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</si>
  <si>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</si>
  <si>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</si>
  <si>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</si>
  <si>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</si>
  <si>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</si>
  <si>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</si>
  <si>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</si>
  <si>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</si>
  <si>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</si>
  <si>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</si>
  <si>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</si>
  <si>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</si>
  <si>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</si>
  <si>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</si>
  <si>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</si>
  <si>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</si>
  <si>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</si>
  <si>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</si>
  <si>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</si>
  <si>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</si>
  <si>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</si>
  <si>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</si>
  <si>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</si>
  <si>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</si>
  <si>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</si>
  <si>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</si>
  <si>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</si>
  <si>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</si>
  <si>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</si>
  <si>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</si>
  <si>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</si>
  <si>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</si>
  <si>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</si>
  <si>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</si>
  <si>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</si>
  <si>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</si>
  <si>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</si>
  <si>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</si>
  <si>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</si>
  <si>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</si>
  <si>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</si>
  <si>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</si>
  <si>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</si>
  <si>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</si>
  <si>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</si>
  <si>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</si>
  <si>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</si>
  <si>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</si>
  <si>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</si>
  <si>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</si>
  <si>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</si>
  <si>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</si>
  <si>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</si>
  <si>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</si>
  <si>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</si>
  <si>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</si>
  <si>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</si>
  <si>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</si>
  <si>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</si>
  <si>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</si>
  <si>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</si>
  <si>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</si>
  <si>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</si>
  <si>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</si>
  <si>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</si>
  <si>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</si>
  <si>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</si>
  <si>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</si>
  <si>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</si>
  <si>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</si>
  <si>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</si>
  <si>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</si>
  <si>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</si>
  <si>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</si>
  <si>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</si>
  <si>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</si>
  <si>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</si>
  <si>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</si>
  <si>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</si>
  <si>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</si>
  <si>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</si>
  <si>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</si>
  <si>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</si>
  <si>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</si>
  <si>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</si>
  <si>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</si>
  <si>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</si>
  <si>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</si>
  <si>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</si>
  <si>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</si>
  <si>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</si>
  <si>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</si>
  <si>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</si>
  <si>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</si>
  <si>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</si>
  <si>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</si>
  <si>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</si>
  <si>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</si>
  <si>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</si>
  <si>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</si>
  <si>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</si>
  <si>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</si>
  <si>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</si>
  <si>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</si>
  <si>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</si>
  <si>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</si>
  <si>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</si>
  <si>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</si>
  <si>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</si>
  <si>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</si>
  <si>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</si>
  <si>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</si>
  <si>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</si>
  <si>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</si>
  <si>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</si>
  <si>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</si>
  <si>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</si>
  <si>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</si>
  <si>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</si>
  <si>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</si>
  <si>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</si>
  <si>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</si>
  <si>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</si>
  <si>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</si>
  <si>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</si>
  <si>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</si>
  <si>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</si>
  <si>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</si>
  <si>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</si>
  <si>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</si>
  <si>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</si>
  <si>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</si>
  <si>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</si>
  <si>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</si>
  <si>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</si>
  <si>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</si>
  <si>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</si>
  <si>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</si>
  <si>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</si>
  <si>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</si>
  <si>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</si>
  <si>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</si>
  <si>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</si>
  <si>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</si>
  <si>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</si>
  <si>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</si>
  <si>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</si>
  <si>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</si>
  <si>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</si>
  <si>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</si>
  <si>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</si>
  <si>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</si>
  <si>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</si>
  <si>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</si>
  <si>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</si>
  <si>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</si>
  <si>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</si>
  <si>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</si>
  <si>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</si>
  <si>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</si>
  <si>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</si>
  <si>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</si>
  <si>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</si>
  <si>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</si>
  <si>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</si>
  <si>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</si>
  <si>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</si>
  <si>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</si>
  <si>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</si>
  <si>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</si>
  <si>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</si>
  <si>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</si>
  <si>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</si>
  <si>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</si>
  <si>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</si>
  <si>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</si>
  <si>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</si>
  <si>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</si>
  <si>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</si>
  <si>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</si>
  <si>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</si>
  <si>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</si>
  <si>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</si>
  <si>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</si>
  <si>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</si>
  <si>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</si>
  <si>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</si>
  <si>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</si>
  <si>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</si>
  <si>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</si>
  <si>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</si>
  <si>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</si>
  <si>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</si>
  <si>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</si>
  <si>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</si>
  <si>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</si>
  <si>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</si>
  <si>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</si>
  <si>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</si>
  <si>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</si>
  <si>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</si>
  <si>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</si>
  <si>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</si>
  <si>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</si>
  <si>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</si>
  <si>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</si>
  <si>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</si>
  <si>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</si>
  <si>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</si>
  <si>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</si>
  <si>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</si>
  <si>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</si>
  <si>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</si>
  <si>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</si>
  <si>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</si>
  <si>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</si>
  <si>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</si>
  <si>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</si>
  <si>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</si>
  <si>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</si>
  <si>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</si>
  <si>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</si>
  <si>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</si>
  <si>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</si>
  <si>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</si>
  <si>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</si>
  <si>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</si>
  <si>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</si>
  <si>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</si>
  <si>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</si>
  <si>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</si>
  <si>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</si>
  <si>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</si>
  <si>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</si>
  <si>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</si>
  <si>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</si>
  <si>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</si>
  <si>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</si>
  <si>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</si>
  <si>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</si>
  <si>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</si>
  <si>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</si>
  <si>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</si>
  <si>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</si>
  <si>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</si>
  <si>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</si>
  <si>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</si>
  <si>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</si>
  <si>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</si>
  <si>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</si>
  <si>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</si>
  <si>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</si>
  <si>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</si>
  <si>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</si>
  <si>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</si>
  <si>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</si>
  <si>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</si>
  <si>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</si>
  <si>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</si>
  <si>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</si>
  <si>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</si>
  <si>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</si>
  <si>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</si>
  <si>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</si>
  <si>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</si>
  <si>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</si>
  <si>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</si>
  <si>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</si>
  <si>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</si>
  <si>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</si>
  <si>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</si>
  <si>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</si>
  <si>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</si>
  <si>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</si>
  <si>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</si>
  <si>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</si>
  <si>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</si>
  <si>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</si>
  <si>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</si>
  <si>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</si>
  <si>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</si>
  <si>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</si>
  <si>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</si>
  <si>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</si>
  <si>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</si>
  <si>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</si>
  <si>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</si>
  <si>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</si>
  <si>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</si>
  <si>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</si>
  <si>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</si>
  <si>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</si>
  <si>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</si>
  <si>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</si>
  <si>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</si>
  <si>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</si>
  <si>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</si>
  <si>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</si>
  <si>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</si>
  <si>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</si>
  <si>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</si>
  <si>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</si>
  <si>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</si>
  <si>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</si>
  <si>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</si>
  <si>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</si>
  <si>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</si>
  <si>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</si>
  <si>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</si>
  <si>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</si>
  <si>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</si>
  <si>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</si>
  <si>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</si>
  <si>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</si>
  <si>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</si>
  <si>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</si>
  <si>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</si>
  <si>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</si>
  <si>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</si>
  <si>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</si>
  <si>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</si>
  <si>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</si>
  <si>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</si>
  <si>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</si>
  <si>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</si>
  <si>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</si>
  <si>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</si>
  <si>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</si>
  <si>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</si>
  <si>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</si>
  <si>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</si>
  <si>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</si>
  <si>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</si>
  <si>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</si>
  <si>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</si>
  <si>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</si>
  <si>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</si>
  <si>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</si>
  <si>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</si>
  <si>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</si>
  <si>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</si>
  <si>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</si>
  <si>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</si>
  <si>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</si>
  <si>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</si>
  <si>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</si>
  <si>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</si>
  <si>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</si>
  <si>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</si>
  <si>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</si>
  <si>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</si>
  <si>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</si>
  <si>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</si>
  <si>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</si>
  <si>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</si>
  <si>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</si>
  <si>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</si>
  <si>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</si>
  <si>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</si>
  <si>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</si>
  <si>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</si>
  <si>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</si>
  <si>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</si>
  <si>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</si>
  <si>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</si>
  <si>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</si>
  <si>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</si>
  <si>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</si>
  <si>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</si>
  <si>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</si>
  <si>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</si>
  <si>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</si>
  <si>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</si>
  <si>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</si>
  <si>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</si>
  <si>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</si>
  <si>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</si>
  <si>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</si>
  <si>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</si>
  <si>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</si>
  <si>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</si>
  <si>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</si>
  <si>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</si>
  <si>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</si>
  <si>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</si>
  <si>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</si>
  <si>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</si>
  <si>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</si>
  <si>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</si>
  <si>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</si>
  <si>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</si>
  <si>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</si>
  <si>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</si>
  <si>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</si>
  <si>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</si>
  <si>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</si>
  <si>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</si>
  <si>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</si>
  <si>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</si>
  <si>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</si>
  <si>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</si>
  <si>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</si>
  <si>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</si>
  <si>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</si>
  <si>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</si>
  <si>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</si>
  <si>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</si>
  <si>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</si>
  <si>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</si>
  <si>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</si>
  <si>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</si>
  <si>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</si>
  <si>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</si>
  <si>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</si>
  <si>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</si>
  <si>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</si>
  <si>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</si>
  <si>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</si>
  <si>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</si>
  <si>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</si>
  <si>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</si>
  <si>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</si>
  <si>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</si>
  <si>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</si>
  <si>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</si>
  <si>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</si>
  <si>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</si>
  <si>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</si>
  <si>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</si>
  <si>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</si>
  <si>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</si>
  <si>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</si>
  <si>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</si>
  <si>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</si>
  <si>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</si>
  <si>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</si>
  <si>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</si>
  <si>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</si>
  <si>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</si>
  <si>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</si>
  <si>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</si>
  <si>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</si>
  <si>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</si>
  <si>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</si>
  <si>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</si>
  <si>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</si>
  <si>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</si>
  <si>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</si>
  <si>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</si>
  <si>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</si>
  <si>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</si>
  <si>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</si>
  <si>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</si>
  <si>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</si>
  <si>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</si>
  <si>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</si>
  <si>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</si>
  <si>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</si>
  <si>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</si>
  <si>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</si>
  <si>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</si>
  <si>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</si>
  <si>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</si>
  <si>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</si>
  <si>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</si>
  <si>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</si>
  <si>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</si>
  <si>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</si>
  <si>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</si>
  <si>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</si>
  <si>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</si>
  <si>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</si>
  <si>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</si>
  <si>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</si>
  <si>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</si>
  <si>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</si>
  <si>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</si>
  <si>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</si>
  <si>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</si>
  <si>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</si>
  <si>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</si>
  <si>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</si>
  <si>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</si>
  <si>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</si>
  <si>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</si>
  <si>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</si>
  <si>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</si>
  <si>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</si>
  <si>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</si>
  <si>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</si>
  <si>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</si>
  <si>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</si>
  <si>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</si>
  <si>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</si>
  <si>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</si>
  <si>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</si>
  <si>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</si>
  <si>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</si>
  <si>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</si>
  <si>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</si>
  <si>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</si>
  <si>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</si>
  <si>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</si>
  <si>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</si>
  <si>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</si>
  <si>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</si>
  <si>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</si>
  <si>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</si>
  <si>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</si>
  <si>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</si>
  <si>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</si>
  <si>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</si>
  <si>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</si>
  <si>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</si>
  <si>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</si>
  <si>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</si>
  <si>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</si>
  <si>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</si>
  <si>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</si>
  <si>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</si>
  <si>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</si>
  <si>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</si>
  <si>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</si>
  <si>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</si>
  <si>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</si>
  <si>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</si>
  <si>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</si>
  <si>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</si>
  <si>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</si>
  <si>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</si>
  <si>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</si>
  <si>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</si>
  <si>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</si>
  <si>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</si>
  <si>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</si>
  <si>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</si>
  <si>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</si>
  <si>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</si>
  <si>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</si>
  <si>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</si>
  <si>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</si>
  <si>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</si>
  <si>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</si>
  <si>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</si>
  <si>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</si>
  <si>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</si>
  <si>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</si>
  <si>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</si>
  <si>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</si>
  <si>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</si>
  <si>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</si>
  <si>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</si>
  <si>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</si>
  <si>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</si>
  <si>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</si>
  <si>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</si>
  <si>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</si>
  <si>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</si>
  <si>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</si>
  <si>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</si>
  <si>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</si>
  <si>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</si>
  <si>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</si>
  <si>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</si>
  <si>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</si>
  <si>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</si>
  <si>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</si>
  <si>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</si>
  <si>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</si>
  <si>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</si>
  <si>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</si>
  <si>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</si>
  <si>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</si>
  <si>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</si>
  <si>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</si>
  <si>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</si>
  <si>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</si>
  <si>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</si>
  <si>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</si>
  <si>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</si>
  <si>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</si>
  <si>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</si>
  <si>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</si>
  <si>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</si>
  <si>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</si>
  <si>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</si>
  <si>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</si>
  <si>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</si>
  <si>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</si>
  <si>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</si>
  <si>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</si>
  <si>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</si>
  <si>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</si>
  <si>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</si>
  <si>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</si>
  <si>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</si>
  <si>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</si>
  <si>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</si>
  <si>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</si>
  <si>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</si>
  <si>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</si>
  <si>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</si>
  <si>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</si>
  <si>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</si>
  <si>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</si>
  <si>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</si>
  <si>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</si>
  <si>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</si>
  <si>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</si>
  <si>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</si>
  <si>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</si>
  <si>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</si>
  <si>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</si>
  <si>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</si>
  <si>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</si>
  <si>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</si>
  <si>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</si>
  <si>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</si>
  <si>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</si>
  <si>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</si>
  <si>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</si>
  <si>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</si>
  <si>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</si>
  <si>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</si>
  <si>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</si>
  <si>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</si>
  <si>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</si>
  <si>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</si>
  <si>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</si>
  <si>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</si>
  <si>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</si>
  <si>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</si>
  <si>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</si>
  <si>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</si>
  <si>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</si>
  <si>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</si>
  <si>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</si>
  <si>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</si>
  <si>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</si>
  <si>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</si>
  <si>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</si>
  <si>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</si>
  <si>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</si>
  <si>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</si>
  <si>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</si>
  <si>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</si>
  <si>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</si>
  <si>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</si>
  <si>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</si>
  <si>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</si>
  <si>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</si>
  <si>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</si>
  <si>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</si>
  <si>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</si>
  <si>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</si>
  <si>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</si>
  <si>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</si>
  <si>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</si>
  <si>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</si>
  <si>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</si>
  <si>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</si>
  <si>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</si>
  <si>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</si>
  <si>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</si>
  <si>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</si>
  <si>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</si>
  <si>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</si>
  <si>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</si>
  <si>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</si>
  <si>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</si>
  <si>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</si>
  <si>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</si>
  <si>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</si>
  <si>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</si>
  <si>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</si>
  <si>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</si>
  <si>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</si>
  <si>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</si>
  <si>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</si>
  <si>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</si>
  <si>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</si>
  <si>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</si>
  <si>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</si>
  <si>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</si>
  <si>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</si>
  <si>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</si>
  <si>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</si>
  <si>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</si>
  <si>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</si>
  <si>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</si>
  <si>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</si>
  <si>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</si>
  <si>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</si>
  <si>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</si>
  <si>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</si>
  <si>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</si>
  <si>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</si>
  <si>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</si>
  <si>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</si>
  <si>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</si>
  <si>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</si>
  <si>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</si>
  <si>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</si>
  <si>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</si>
  <si>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</si>
  <si>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</si>
  <si>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</si>
  <si>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</si>
  <si>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</si>
  <si>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</si>
  <si>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</si>
  <si>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</si>
  <si>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</si>
  <si>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</si>
  <si>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</si>
  <si>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</si>
  <si>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</si>
  <si>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</si>
  <si>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</si>
  <si>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</si>
  <si>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</si>
  <si>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</si>
  <si>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</si>
  <si>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</si>
  <si>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</si>
  <si>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</si>
  <si>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</si>
  <si>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</si>
  <si>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</si>
  <si>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</si>
  <si>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</si>
  <si>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</si>
  <si>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</si>
  <si>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</si>
  <si>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</si>
  <si>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</si>
  <si>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</si>
  <si>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</si>
  <si>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</si>
  <si>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</si>
  <si>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</si>
  <si>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</si>
  <si>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</si>
  <si>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</si>
  <si>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</si>
  <si>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</si>
  <si>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</si>
  <si>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</si>
  <si>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</si>
  <si>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</si>
  <si>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</si>
  <si>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</si>
  <si>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</si>
  <si>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</si>
  <si>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</si>
  <si>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</si>
  <si>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</si>
  <si>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</si>
  <si>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</si>
  <si>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</si>
  <si>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</si>
  <si>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</si>
  <si>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</si>
  <si>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</si>
  <si>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</si>
  <si>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</si>
  <si>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</si>
  <si>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</si>
  <si>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</si>
  <si>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</si>
  <si>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</si>
  <si>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</si>
  <si>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</si>
  <si>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</si>
  <si>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</si>
  <si>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</si>
  <si>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</si>
  <si>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</si>
  <si>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</si>
  <si>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</si>
  <si>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</si>
  <si>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</si>
  <si>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</si>
  <si>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</si>
  <si>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</si>
  <si>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</si>
  <si>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</si>
  <si>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</si>
  <si>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</si>
  <si>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</si>
  <si>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</si>
  <si>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</si>
  <si>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</si>
  <si>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</si>
  <si>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</si>
  <si>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</si>
  <si>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</si>
  <si>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</si>
  <si>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</si>
  <si>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</si>
  <si>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</si>
  <si>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</si>
  <si>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</si>
  <si>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</si>
  <si>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</si>
  <si>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</si>
  <si>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</si>
  <si>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</si>
  <si>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</si>
  <si>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</si>
  <si>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</si>
  <si>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</si>
  <si>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</si>
  <si>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</si>
  <si>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</si>
  <si>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</si>
  <si>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</si>
  <si>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</si>
  <si>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</si>
  <si>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</si>
  <si>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</si>
  <si>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</si>
  <si>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</si>
  <si>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</si>
  <si>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</si>
  <si>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</si>
  <si>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</si>
  <si>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</si>
  <si>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</si>
  <si>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</si>
  <si>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</si>
  <si>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</si>
  <si>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</si>
  <si>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</si>
  <si>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</si>
  <si>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</si>
  <si>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</si>
  <si>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</si>
  <si>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</si>
  <si>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</si>
  <si>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</si>
  <si>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</si>
  <si>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</si>
  <si>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</si>
  <si>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</si>
  <si>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</si>
  <si>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</si>
  <si>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</si>
  <si>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</si>
  <si>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</si>
  <si>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</si>
  <si>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</si>
  <si>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</si>
  <si>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</si>
  <si>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</si>
  <si>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</si>
  <si>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</si>
  <si>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</si>
  <si>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</si>
  <si>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</si>
  <si>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</si>
  <si>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</si>
  <si>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</si>
  <si>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</si>
  <si>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</si>
  <si>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</si>
  <si>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</si>
  <si>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</si>
  <si>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</si>
  <si>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</si>
  <si>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</si>
  <si>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</si>
  <si>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</si>
  <si>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</si>
  <si>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</si>
  <si>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</si>
  <si>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</si>
  <si>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</si>
  <si>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</si>
  <si>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</si>
  <si>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</si>
  <si>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</si>
  <si>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</si>
  <si>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</si>
  <si>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</si>
  <si>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</si>
  <si>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</si>
  <si>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</si>
  <si>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</si>
  <si>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</si>
  <si>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</si>
  <si>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</si>
  <si>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</si>
  <si>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</si>
  <si>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</si>
  <si>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</si>
  <si>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</si>
  <si>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</si>
  <si>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</si>
  <si>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</si>
  <si>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</si>
  <si>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</si>
  <si>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</si>
  <si>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</si>
  <si>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</si>
  <si>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</si>
  <si>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</si>
  <si>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</si>
  <si>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</si>
  <si>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</si>
  <si>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</si>
  <si>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</si>
  <si>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</si>
  <si>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</si>
  <si>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</si>
  <si>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</si>
  <si>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</si>
  <si>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</si>
  <si>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</si>
  <si>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</si>
  <si>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</si>
  <si>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</si>
  <si>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</si>
  <si>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</si>
  <si>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</si>
  <si>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</si>
  <si>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</si>
  <si>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</si>
  <si>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</si>
  <si>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</si>
  <si>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</si>
  <si>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</si>
  <si>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</si>
  <si>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</si>
  <si>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</si>
  <si>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</si>
  <si>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</si>
  <si>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</si>
  <si>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</si>
  <si>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</si>
  <si>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</si>
  <si>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</si>
  <si>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</si>
  <si>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</si>
  <si>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</si>
  <si>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</si>
  <si>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</si>
  <si>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</si>
  <si>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</si>
  <si>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</si>
  <si>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</si>
  <si>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</si>
  <si>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</si>
  <si>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</si>
  <si>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</si>
  <si>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</si>
  <si>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</si>
  <si>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</si>
  <si>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</si>
  <si>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</si>
  <si>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</si>
  <si>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</si>
  <si>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</si>
  <si>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</si>
  <si>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</si>
  <si>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</si>
  <si>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</si>
  <si>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</si>
  <si>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</si>
  <si>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</si>
  <si>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</si>
  <si>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</si>
  <si>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</si>
  <si>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</si>
  <si>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</si>
  <si>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</si>
  <si>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</si>
  <si>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</si>
  <si>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</si>
  <si>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</si>
  <si>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</si>
  <si>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</si>
  <si>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</si>
  <si>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</si>
  <si>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</si>
  <si>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</si>
  <si>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</si>
  <si>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</si>
  <si>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</si>
  <si>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</si>
  <si>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</si>
  <si>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</si>
  <si>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</si>
  <si>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</si>
  <si>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</si>
  <si>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</si>
  <si>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</si>
  <si>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</si>
  <si>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</si>
  <si>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</si>
  <si>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</si>
  <si>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</si>
  <si>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</si>
  <si>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</si>
  <si>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</si>
  <si>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</si>
  <si>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</si>
  <si>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</si>
  <si>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</si>
  <si>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</si>
  <si>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</si>
  <si>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</si>
  <si>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</si>
  <si>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</si>
  <si>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</si>
  <si>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</si>
  <si>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</si>
  <si>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</si>
  <si>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</si>
  <si>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</si>
  <si>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</si>
  <si>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</si>
  <si>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</si>
  <si>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</si>
  <si>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</si>
  <si>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</si>
  <si>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</si>
  <si>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</si>
  <si>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</si>
  <si>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</si>
  <si>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</si>
  <si>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</si>
  <si>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</si>
  <si>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</si>
  <si>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</si>
  <si>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</si>
  <si>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</si>
  <si>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</si>
  <si>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</si>
  <si>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</si>
  <si>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</si>
  <si>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</si>
  <si>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</si>
  <si>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</si>
  <si>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</si>
  <si>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</si>
  <si>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</si>
  <si>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</si>
  <si>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</si>
  <si>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</si>
  <si>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</si>
  <si>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</si>
  <si>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</si>
  <si>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</si>
  <si>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</si>
  <si>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</si>
  <si>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</si>
  <si>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</si>
  <si>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</si>
  <si>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</si>
  <si>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</si>
  <si>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</si>
  <si>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</si>
  <si>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</si>
  <si>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</si>
  <si>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</si>
  <si>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</si>
  <si>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</si>
  <si>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</si>
  <si>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</si>
  <si>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</si>
  <si>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</si>
  <si>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</si>
  <si>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</si>
  <si>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</si>
  <si>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</si>
  <si>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</si>
  <si>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</si>
  <si>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</si>
  <si>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</si>
  <si>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</si>
  <si>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</si>
  <si>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</si>
  <si>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</si>
  <si>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</si>
  <si>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</si>
  <si>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</si>
  <si>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</si>
  <si>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</si>
  <si>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</si>
  <si>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</si>
  <si>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</si>
  <si>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</si>
  <si>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</si>
  <si>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</si>
  <si>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</si>
  <si>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</si>
  <si>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</si>
  <si>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</si>
  <si>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</si>
  <si>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</si>
  <si>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</si>
  <si>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</si>
  <si>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</si>
  <si>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</si>
  <si>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</si>
  <si>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</si>
  <si>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</si>
  <si>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</si>
  <si>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</si>
  <si>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</si>
  <si>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</si>
  <si>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</si>
  <si>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</si>
  <si>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</si>
  <si>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</si>
  <si>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</si>
  <si>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</si>
  <si>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</si>
  <si>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</si>
  <si>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</si>
  <si>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</si>
  <si>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</si>
  <si>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</si>
  <si>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</si>
  <si>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</si>
  <si>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</si>
  <si>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</si>
  <si>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</si>
  <si>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</si>
  <si>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</si>
  <si>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</si>
  <si>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</si>
  <si>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</si>
  <si>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</si>
  <si>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</si>
  <si>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</si>
  <si>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</si>
  <si>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</si>
  <si>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</si>
  <si>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</si>
  <si>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</si>
  <si>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</si>
  <si>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</si>
  <si>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</si>
  <si>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</si>
  <si>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</si>
  <si>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</si>
  <si>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</si>
  <si>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</si>
  <si>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</si>
  <si>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</si>
  <si>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</si>
  <si>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</si>
  <si>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</si>
  <si>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</si>
  <si>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</si>
  <si>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</si>
  <si>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</si>
  <si>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</si>
  <si>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</si>
  <si>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</si>
  <si>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</si>
  <si>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</si>
  <si>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</si>
  <si>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</si>
  <si>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</si>
  <si>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</si>
  <si>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</si>
  <si>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</si>
  <si>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</si>
  <si>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</si>
  <si>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</si>
  <si>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</si>
  <si>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</si>
  <si>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</si>
  <si>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</si>
  <si>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</si>
  <si>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</si>
  <si>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</si>
  <si>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</si>
  <si>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</si>
  <si>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</si>
  <si>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</si>
  <si>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</si>
  <si>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</si>
  <si>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</si>
  <si>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</si>
  <si>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</si>
  <si>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</si>
  <si>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</si>
  <si>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</si>
  <si>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</si>
  <si>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</si>
  <si>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</si>
  <si>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</si>
  <si>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</si>
  <si>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</si>
  <si>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</si>
  <si>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</si>
  <si>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</si>
  <si>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</si>
  <si>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</si>
  <si>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</si>
  <si>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</si>
  <si>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</si>
  <si>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</si>
  <si>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</si>
  <si>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</si>
  <si>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</si>
  <si>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</si>
  <si>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</si>
  <si>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</si>
  <si>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</si>
  <si>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</si>
  <si>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</si>
  <si>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</si>
  <si>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</si>
  <si>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</si>
  <si>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</si>
  <si>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</si>
  <si>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</si>
  <si>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</si>
  <si>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</si>
  <si>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</si>
  <si>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</si>
  <si>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</si>
  <si>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</si>
  <si>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</si>
  <si>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</si>
  <si>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</si>
  <si>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</si>
  <si>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</si>
  <si>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</si>
  <si>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</si>
  <si>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</si>
  <si>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</si>
  <si>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</si>
  <si>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</si>
  <si>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</si>
  <si>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</si>
  <si>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</si>
  <si>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</si>
  <si>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</si>
  <si>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</si>
  <si>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</si>
  <si>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</si>
  <si>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</si>
  <si>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</si>
  <si>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</si>
  <si>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</si>
  <si>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</si>
  <si>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</si>
  <si>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</si>
  <si>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</si>
  <si>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</si>
  <si>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</si>
  <si>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</si>
  <si>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</si>
  <si>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</si>
  <si>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</si>
  <si>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</si>
  <si>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</si>
  <si>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</si>
  <si>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</si>
  <si>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</si>
  <si>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</si>
  <si>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</si>
  <si>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</si>
  <si>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</si>
  <si>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</si>
  <si>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</si>
  <si>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</si>
  <si>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</si>
  <si>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</si>
  <si>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</si>
  <si>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</si>
  <si>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</si>
  <si>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</si>
  <si>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</si>
  <si>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</si>
  <si>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</si>
  <si>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</si>
  <si>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</si>
  <si>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</si>
  <si>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</si>
  <si>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</si>
  <si>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</si>
  <si>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</si>
  <si>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</si>
  <si>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</si>
  <si>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</si>
  <si>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</si>
  <si>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</si>
  <si>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</si>
  <si>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</si>
  <si>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</si>
  <si>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</si>
  <si>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</si>
  <si>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</si>
  <si>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</si>
  <si>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</si>
  <si>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</si>
  <si>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</si>
  <si>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</si>
  <si>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</si>
  <si>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</si>
  <si>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</si>
  <si>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</si>
  <si>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</si>
  <si>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</si>
  <si>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</si>
  <si>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</si>
  <si>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</si>
  <si>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</si>
  <si>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</si>
  <si>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</si>
  <si>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</si>
  <si>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</si>
  <si>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</si>
  <si>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</si>
  <si>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</si>
  <si>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</si>
  <si>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</si>
  <si>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</si>
  <si>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</si>
  <si>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</si>
  <si>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</si>
  <si>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</si>
  <si>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</si>
  <si>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</si>
  <si>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</si>
  <si>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</si>
  <si>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</si>
  <si>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</si>
  <si>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</si>
  <si>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</si>
  <si>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</si>
  <si>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</si>
  <si>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</si>
  <si>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</si>
  <si>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</si>
  <si>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</si>
  <si>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</si>
  <si>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</si>
  <si>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</si>
  <si>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</si>
  <si>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</si>
  <si>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</si>
  <si>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</si>
  <si>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</si>
  <si>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</si>
  <si>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</si>
  <si>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</si>
  <si>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</si>
  <si>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</si>
  <si>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</si>
  <si>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</si>
  <si>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</si>
  <si>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</si>
  <si>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</si>
  <si>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</si>
  <si>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</si>
  <si>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</si>
  <si>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</si>
  <si>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</si>
  <si>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</si>
  <si>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</si>
  <si>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</si>
  <si>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</si>
  <si>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</si>
  <si>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</si>
  <si>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</si>
  <si>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</si>
  <si>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</si>
  <si>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</si>
  <si>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</si>
  <si>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</si>
  <si>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</si>
  <si>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</si>
  <si>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</si>
  <si>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</si>
  <si>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</si>
  <si>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</si>
  <si>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</si>
  <si>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</si>
  <si>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</si>
  <si>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</si>
  <si>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</si>
  <si>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</si>
  <si>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</si>
  <si>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</si>
  <si>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</si>
  <si>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</si>
  <si>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</si>
  <si>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</si>
  <si>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</si>
  <si>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</si>
  <si>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</si>
  <si>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</si>
  <si>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</si>
  <si>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</si>
  <si>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</si>
  <si>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</si>
  <si>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</si>
  <si>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</si>
  <si>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</si>
  <si>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</si>
  <si>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</si>
  <si>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</si>
  <si>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</si>
  <si>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</si>
  <si>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</si>
  <si>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</si>
  <si>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</si>
  <si>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</si>
  <si>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</si>
  <si>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</si>
  <si>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</si>
  <si>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</si>
  <si>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</si>
  <si>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</si>
  <si>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</si>
  <si>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</si>
  <si>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</si>
  <si>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</si>
  <si>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</si>
  <si>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</si>
  <si>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</si>
  <si>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</si>
  <si>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</si>
  <si>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</si>
  <si>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</si>
  <si>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</si>
  <si>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</si>
  <si>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</si>
  <si>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</si>
  <si>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</si>
  <si>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</si>
  <si>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</si>
  <si>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</si>
  <si>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</si>
  <si>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</si>
  <si>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</si>
  <si>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</si>
  <si>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</si>
  <si>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</si>
  <si>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</si>
  <si>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</si>
  <si>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</si>
  <si>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</si>
  <si>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</si>
  <si>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</si>
  <si>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</si>
  <si>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</si>
  <si>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</si>
  <si>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</si>
  <si>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</si>
  <si>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</si>
  <si>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</si>
  <si>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</si>
  <si>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</si>
  <si>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</si>
  <si>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</si>
  <si>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</si>
  <si>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</si>
  <si>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</si>
  <si>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</si>
  <si>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</si>
  <si>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</si>
  <si>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</si>
  <si>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</si>
  <si>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</si>
  <si>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</si>
  <si>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</si>
  <si>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</si>
  <si>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</si>
  <si>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</si>
  <si>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</si>
  <si>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</si>
  <si>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</si>
  <si>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</si>
  <si>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</si>
  <si>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</si>
  <si>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</si>
  <si>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</si>
  <si>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</si>
  <si>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</si>
  <si>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</si>
  <si>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</si>
  <si>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</si>
  <si>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</si>
  <si>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</si>
  <si>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</si>
  <si>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</si>
  <si>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</si>
  <si>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</si>
  <si>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</si>
  <si>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</si>
  <si>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</si>
  <si>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</si>
  <si>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</si>
  <si>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</si>
  <si>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</si>
  <si>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</si>
  <si>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</si>
  <si>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</si>
  <si>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</si>
  <si>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</si>
  <si>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</si>
  <si>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</si>
  <si>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</si>
  <si>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</si>
  <si>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</si>
  <si>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</si>
  <si>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</si>
  <si>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</si>
  <si>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</si>
  <si>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</si>
  <si>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</si>
  <si>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</si>
  <si>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</si>
  <si>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</si>
  <si>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</si>
  <si>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</si>
  <si>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</si>
  <si>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</si>
  <si>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</si>
  <si>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</si>
  <si>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</si>
  <si>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</si>
  <si>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</si>
  <si>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</si>
  <si>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</si>
  <si>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</si>
  <si>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</si>
  <si>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</si>
  <si>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</si>
  <si>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</si>
  <si>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</si>
  <si>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</si>
  <si>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</si>
  <si>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</si>
  <si>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</si>
  <si>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</si>
  <si>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</si>
  <si>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</si>
  <si>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</si>
  <si>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</si>
  <si>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</si>
  <si>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</si>
  <si>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</si>
  <si>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</si>
  <si>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</si>
  <si>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</si>
  <si>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</si>
  <si>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</si>
  <si>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</si>
  <si>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</si>
  <si>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</si>
  <si>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</si>
  <si>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</si>
  <si>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</si>
  <si>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</si>
  <si>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</si>
  <si>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</si>
  <si>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</si>
  <si>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</si>
  <si>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</si>
  <si>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</si>
  <si>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</si>
  <si>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</si>
  <si>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</si>
  <si>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</si>
  <si>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</si>
  <si>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</si>
  <si>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</si>
  <si>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</si>
  <si>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</si>
  <si>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</si>
  <si>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</si>
  <si>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</si>
  <si>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</si>
  <si>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</si>
  <si>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</si>
  <si>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</si>
  <si>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</si>
  <si>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</si>
  <si>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</si>
  <si>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</si>
  <si>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</si>
  <si>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</si>
  <si>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</si>
  <si>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</si>
  <si>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</si>
  <si>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</si>
  <si>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</si>
  <si>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</si>
  <si>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</si>
  <si>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</si>
  <si>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</si>
  <si>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</si>
  <si>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</si>
  <si>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</si>
  <si>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</si>
  <si>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</si>
  <si>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</si>
  <si>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</si>
  <si>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</si>
  <si>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</si>
  <si>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</si>
  <si>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</si>
  <si>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</si>
  <si>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</si>
  <si>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</si>
  <si>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</si>
  <si>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</si>
  <si>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</si>
  <si>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</si>
  <si>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</si>
  <si>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</si>
  <si>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</si>
  <si>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</si>
  <si>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</si>
  <si>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</si>
  <si>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</si>
  <si>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</si>
  <si>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</si>
  <si>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</si>
  <si>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</si>
  <si>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</si>
  <si>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</si>
  <si>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</si>
  <si>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</si>
  <si>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</si>
  <si>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</si>
  <si>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</si>
  <si>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</si>
  <si>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</si>
  <si>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</si>
  <si>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</si>
  <si>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</si>
  <si>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</si>
  <si>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</si>
  <si>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</si>
  <si>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</si>
  <si>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</si>
  <si>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</si>
  <si>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</si>
  <si>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</si>
  <si>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</si>
  <si>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</si>
  <si>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</si>
  <si>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</si>
  <si>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</si>
  <si>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</si>
  <si>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</si>
  <si>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</si>
  <si>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</si>
  <si>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</si>
  <si>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</si>
  <si>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</si>
  <si>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</si>
  <si>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</si>
  <si>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</si>
  <si>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</si>
  <si>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</si>
  <si>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</si>
  <si>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</si>
  <si>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</si>
  <si>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</si>
  <si>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</si>
  <si>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</si>
  <si>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</si>
  <si>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</si>
  <si>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</si>
  <si>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</si>
  <si>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</si>
  <si>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</si>
  <si>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</si>
  <si>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</si>
  <si>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</si>
  <si>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</si>
  <si>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</si>
  <si>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</si>
  <si>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</si>
  <si>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</si>
  <si>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</si>
  <si>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</si>
  <si>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</si>
  <si>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</si>
  <si>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</si>
  <si>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</si>
  <si>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</si>
  <si>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</si>
  <si>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</si>
  <si>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</si>
  <si>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</si>
  <si>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</si>
  <si>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</si>
  <si>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</si>
  <si>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</si>
  <si>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</si>
  <si>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</si>
  <si>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</si>
  <si>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</si>
  <si>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</si>
  <si>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</si>
  <si>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</si>
  <si>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</si>
  <si>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</si>
  <si>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</si>
  <si>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</si>
  <si>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</si>
  <si>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</si>
  <si>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</si>
  <si>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</si>
  <si>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</si>
  <si>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</si>
  <si>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</si>
  <si>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</si>
  <si>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</si>
  <si>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</si>
  <si>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</si>
  <si>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</si>
  <si>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</si>
  <si>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</si>
  <si>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</si>
  <si>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</si>
  <si>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</si>
  <si>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</si>
  <si>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</si>
  <si>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</si>
  <si>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</si>
  <si>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</si>
  <si>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</si>
  <si>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</si>
  <si>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</si>
  <si>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</si>
  <si>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</si>
  <si>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</si>
  <si>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</si>
  <si>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</si>
  <si>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</si>
  <si>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</si>
  <si>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</si>
  <si>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</si>
  <si>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</si>
  <si>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</si>
  <si>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</si>
  <si>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</si>
  <si>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</si>
  <si>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</si>
  <si>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</si>
  <si>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</si>
  <si>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</si>
  <si>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</si>
  <si>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</si>
  <si>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</si>
  <si>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</si>
  <si>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</si>
  <si>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</si>
  <si>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</si>
  <si>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</si>
  <si>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</si>
  <si>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</si>
  <si>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</si>
  <si>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</si>
  <si>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</si>
  <si>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</si>
  <si>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</si>
  <si>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</si>
  <si>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</si>
  <si>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</si>
  <si>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</si>
  <si>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</si>
  <si>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</si>
  <si>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</si>
  <si>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</si>
  <si>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</si>
  <si>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</si>
  <si>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</si>
  <si>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</si>
  <si>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</si>
  <si>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</si>
  <si>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</si>
  <si>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</si>
  <si>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</si>
  <si>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</si>
  <si>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</si>
  <si>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</si>
  <si>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</si>
  <si>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</si>
  <si>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</si>
  <si>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</si>
  <si>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</si>
  <si>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</si>
  <si>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</si>
  <si>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</si>
  <si>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</si>
  <si>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</si>
  <si>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</si>
  <si>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</si>
  <si>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</si>
  <si>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</si>
  <si>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</si>
  <si>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</si>
  <si>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</si>
  <si>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</si>
  <si>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</si>
  <si>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</si>
  <si>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</si>
  <si>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</si>
  <si>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</si>
  <si>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</si>
  <si>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</si>
  <si>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</si>
  <si>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</si>
  <si>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</si>
  <si>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</si>
  <si>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</si>
  <si>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</si>
  <si>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</si>
  <si>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</si>
  <si>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</si>
  <si>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</si>
  <si>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</si>
  <si>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</si>
  <si>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</si>
  <si>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</si>
  <si>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</si>
  <si>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</si>
  <si>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</si>
  <si>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</si>
  <si>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</si>
  <si>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</si>
  <si>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</si>
  <si>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</si>
  <si>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</si>
  <si>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</si>
  <si>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</si>
  <si>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</si>
  <si>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</si>
  <si>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</si>
  <si>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</si>
  <si>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</si>
  <si>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</si>
  <si>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</si>
  <si>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</si>
  <si>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</si>
  <si>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</si>
  <si>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</si>
  <si>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</si>
  <si>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</si>
  <si>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</si>
  <si>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</si>
  <si>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</si>
  <si>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</si>
  <si>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</si>
  <si>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</si>
  <si>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</si>
  <si>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</si>
  <si>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</si>
  <si>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</si>
  <si>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</si>
  <si>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</si>
  <si>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</si>
  <si>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</si>
  <si>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</si>
  <si>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</si>
  <si>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</si>
  <si>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</si>
  <si>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</si>
  <si>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</si>
  <si>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</si>
  <si>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</si>
  <si>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</si>
  <si>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</si>
  <si>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</si>
  <si>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</si>
  <si>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</si>
  <si>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</si>
  <si>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</si>
  <si>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</si>
  <si>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</si>
  <si>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</si>
  <si>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</si>
  <si>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</si>
  <si>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</si>
  <si>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</si>
  <si>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</si>
  <si>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</si>
  <si>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</si>
  <si>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</si>
  <si>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</si>
  <si>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</si>
  <si>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</si>
  <si>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</si>
  <si>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</si>
  <si>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</si>
  <si>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</si>
  <si>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</si>
  <si>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</si>
  <si>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</si>
  <si>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</si>
  <si>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</si>
  <si>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</si>
  <si>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</si>
  <si>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</si>
  <si>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</si>
  <si>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</si>
  <si>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</si>
  <si>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</si>
  <si>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</si>
  <si>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</si>
  <si>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</si>
  <si>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</si>
  <si>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</si>
  <si>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</si>
  <si>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</si>
  <si>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</si>
  <si>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</si>
  <si>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</si>
  <si>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</si>
  <si>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</si>
  <si>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</si>
  <si>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</si>
  <si>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</si>
  <si>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</si>
  <si>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</si>
  <si>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</si>
  <si>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</si>
  <si>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</si>
  <si>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</si>
  <si>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</si>
  <si>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</si>
  <si>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</si>
  <si>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</si>
  <si>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</si>
  <si>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</si>
  <si>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</si>
  <si>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</si>
  <si>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</si>
  <si>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</si>
  <si>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</si>
  <si>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</si>
  <si>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</si>
  <si>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</si>
  <si>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</si>
  <si>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</si>
  <si>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</si>
  <si>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</si>
  <si>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</si>
  <si>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</si>
  <si>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</si>
  <si>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</si>
  <si>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</si>
  <si>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</si>
  <si>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</si>
  <si>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</si>
  <si>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</si>
  <si>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</si>
  <si>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</si>
  <si>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</si>
  <si>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</si>
  <si>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</si>
  <si>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</si>
  <si>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</si>
  <si>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</si>
  <si>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</si>
  <si>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</si>
  <si>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</si>
  <si>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</si>
  <si>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</si>
  <si>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</si>
  <si>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</si>
  <si>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</si>
  <si>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</si>
  <si>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</si>
  <si>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</si>
  <si>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</si>
  <si>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</si>
  <si>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</si>
  <si>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</si>
  <si>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</si>
  <si>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</si>
  <si>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</si>
  <si>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</si>
  <si>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</si>
  <si>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</si>
  <si>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</si>
  <si>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</si>
  <si>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</si>
  <si>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</si>
  <si>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</si>
  <si>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</si>
  <si>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</si>
  <si>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</si>
  <si>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</si>
  <si>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</si>
  <si>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</si>
  <si>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</si>
  <si>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</si>
  <si>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</si>
  <si>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</si>
  <si>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</si>
  <si>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</si>
  <si>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</si>
  <si>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</si>
  <si>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</si>
  <si>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</si>
  <si>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</si>
  <si>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</si>
  <si>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</si>
  <si>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</si>
  <si>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</si>
  <si>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</si>
  <si>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</si>
  <si>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</si>
  <si>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</si>
  <si>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</si>
  <si>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</si>
  <si>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</si>
  <si>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</si>
  <si>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</si>
  <si>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</si>
  <si>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</si>
  <si>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</si>
  <si>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</si>
  <si>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</si>
  <si>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</si>
  <si>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</si>
  <si>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</si>
  <si>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</si>
  <si>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</si>
  <si>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</si>
  <si>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</si>
  <si>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</si>
  <si>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</si>
  <si>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</si>
  <si>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</si>
  <si>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</si>
  <si>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</si>
  <si>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</si>
  <si>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</si>
  <si>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</si>
  <si>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</si>
  <si>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</si>
  <si>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</si>
  <si>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</si>
  <si>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</si>
  <si>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</si>
  <si>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</si>
  <si>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</si>
  <si>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</si>
  <si>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</si>
  <si>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</si>
  <si>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</si>
  <si>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</si>
  <si>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</si>
  <si>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</si>
  <si>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</si>
  <si>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</si>
  <si>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</si>
  <si>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</si>
  <si>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</si>
  <si>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</si>
  <si>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</si>
  <si>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</si>
  <si>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</si>
  <si>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</si>
  <si>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</si>
  <si>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</si>
  <si>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</si>
  <si>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</si>
  <si>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</si>
  <si>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</si>
  <si>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</si>
  <si>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</si>
  <si>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</si>
  <si>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</si>
  <si>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</si>
  <si>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</si>
  <si>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</si>
  <si>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</si>
  <si>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</si>
  <si>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</si>
  <si>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</si>
  <si>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</si>
  <si>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</si>
  <si>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</si>
  <si>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</si>
  <si>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</si>
  <si>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</si>
  <si>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</si>
  <si>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</si>
  <si>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</si>
  <si>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</si>
  <si>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</si>
  <si>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</si>
  <si>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</si>
  <si>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</si>
  <si>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</si>
  <si>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</si>
  <si>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</si>
  <si>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</si>
  <si>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</si>
  <si>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</si>
  <si>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</si>
  <si>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</si>
  <si>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</si>
  <si>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</si>
  <si>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</si>
  <si>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</si>
  <si>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</si>
  <si>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</si>
  <si>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</si>
  <si>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</si>
  <si>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</si>
  <si>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</si>
  <si>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</si>
  <si>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</si>
  <si>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</si>
  <si>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</si>
  <si>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</si>
  <si>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</si>
  <si>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</si>
  <si>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</si>
  <si>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</si>
  <si>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</si>
  <si>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</si>
  <si>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</si>
  <si>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</si>
  <si>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</si>
  <si>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</si>
  <si>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</si>
  <si>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</si>
  <si>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</si>
  <si>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</si>
  <si>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</si>
  <si>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</si>
  <si>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</si>
  <si>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</si>
  <si>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</si>
  <si>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</si>
  <si>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</si>
  <si>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</si>
  <si>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</si>
  <si>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</si>
  <si>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</si>
  <si>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</si>
  <si>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</si>
  <si>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</si>
  <si>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</si>
  <si>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</si>
  <si>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</si>
  <si>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</si>
  <si>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</si>
  <si>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</si>
  <si>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</si>
  <si>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</si>
  <si>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</si>
  <si>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</si>
  <si>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</si>
  <si>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</si>
  <si>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</si>
  <si>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</si>
  <si>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</si>
  <si>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</si>
  <si>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</si>
  <si>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</si>
  <si>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</si>
  <si>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</si>
  <si>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</si>
  <si>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</si>
  <si>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</si>
  <si>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</si>
  <si>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</si>
  <si>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</si>
  <si>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</si>
  <si>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</si>
  <si>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</si>
  <si>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</si>
  <si>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</si>
  <si>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</si>
  <si>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</si>
  <si>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</si>
  <si>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</si>
  <si>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</si>
  <si>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</si>
  <si>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</si>
  <si>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</si>
  <si>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</si>
  <si>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</si>
  <si>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</si>
  <si>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</si>
  <si>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</si>
  <si>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</si>
  <si>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</si>
  <si>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</si>
  <si>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</si>
  <si>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</si>
  <si>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</si>
  <si>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</si>
  <si>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</si>
  <si>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</si>
  <si>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</si>
  <si>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</si>
  <si>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</si>
  <si>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</si>
  <si>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</si>
  <si>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</si>
  <si>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</si>
  <si>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</si>
  <si>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</si>
  <si>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</si>
  <si>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</si>
  <si>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</si>
  <si>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</si>
  <si>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</si>
  <si>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</si>
  <si>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</si>
  <si>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</si>
  <si>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</si>
  <si>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</si>
  <si>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</si>
  <si>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</si>
  <si>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</si>
  <si>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</si>
  <si>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</si>
  <si>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</si>
  <si>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</si>
  <si>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</si>
  <si>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</si>
  <si>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</si>
  <si>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</si>
  <si>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</si>
  <si>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</si>
  <si>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</si>
  <si>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</si>
  <si>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</si>
  <si>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</si>
  <si>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</si>
  <si>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</si>
  <si>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</si>
  <si>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</si>
  <si>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</si>
  <si>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</si>
  <si>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</si>
  <si>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</si>
  <si>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</si>
  <si>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</si>
  <si>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</si>
  <si>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</si>
  <si>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</si>
  <si>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</si>
  <si>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</si>
  <si>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</si>
  <si>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</si>
  <si>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</si>
  <si>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</si>
  <si>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</si>
  <si>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</si>
  <si>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</si>
  <si>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</si>
  <si>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</si>
  <si>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</si>
  <si>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</si>
  <si>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</si>
  <si>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</si>
  <si>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</si>
  <si>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</si>
  <si>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</si>
  <si>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</si>
  <si>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</si>
  <si>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</si>
  <si>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</si>
  <si>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</si>
  <si>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</si>
  <si>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</si>
  <si>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</si>
  <si>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</si>
  <si>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</si>
  <si>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</si>
  <si>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</si>
  <si>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</si>
  <si>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</si>
  <si>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</si>
  <si>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</si>
  <si>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</si>
  <si>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</si>
  <si>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</si>
  <si>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</si>
  <si>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</si>
  <si>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</si>
  <si>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</si>
  <si>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</si>
  <si>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</si>
  <si>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</si>
  <si>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</si>
  <si>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</si>
  <si>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</si>
  <si>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</si>
  <si>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</si>
  <si>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</si>
  <si>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</si>
  <si>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</si>
  <si>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</si>
  <si>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</si>
  <si>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</si>
  <si>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</si>
  <si>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</si>
  <si>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</si>
  <si>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</si>
  <si>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</si>
  <si>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</si>
  <si>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</si>
  <si>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</si>
  <si>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</si>
  <si>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</si>
  <si>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</si>
  <si>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</si>
  <si>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</si>
  <si>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</si>
  <si>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</si>
  <si>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</si>
  <si>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</si>
  <si>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</si>
  <si>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</si>
  <si>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</si>
  <si>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</si>
  <si>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</si>
  <si>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</si>
  <si>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</si>
  <si>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</si>
  <si>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</si>
  <si>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</si>
  <si>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</si>
  <si>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</si>
  <si>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</si>
  <si>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</si>
  <si>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</si>
  <si>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</si>
  <si>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</si>
  <si>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</si>
  <si>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</si>
  <si>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</si>
  <si>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</si>
  <si>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</si>
  <si>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</si>
  <si>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</si>
  <si>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</si>
  <si>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</si>
  <si>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</si>
  <si>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</si>
  <si>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</si>
  <si>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</si>
  <si>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</si>
  <si>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</si>
  <si>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</si>
  <si>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</si>
  <si>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</si>
  <si>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</si>
  <si>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</si>
  <si>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</si>
  <si>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</si>
  <si>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</si>
  <si>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</si>
  <si>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</si>
  <si>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</si>
  <si>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</si>
  <si>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</si>
  <si>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</si>
  <si>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</si>
  <si>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</si>
  <si>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</si>
  <si>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</si>
  <si>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</si>
  <si>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</si>
  <si>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</si>
  <si>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</si>
  <si>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</si>
  <si>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</si>
  <si>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</si>
  <si>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</si>
  <si>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</si>
  <si>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</si>
  <si>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</si>
  <si>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</si>
  <si>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</si>
  <si>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</si>
  <si>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</si>
  <si>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</si>
  <si>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</si>
  <si>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</si>
  <si>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</si>
  <si>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</si>
  <si>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</si>
  <si>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</si>
  <si>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</si>
  <si>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</si>
  <si>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</si>
  <si>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</si>
  <si>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</si>
  <si>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</si>
  <si>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</si>
  <si>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</si>
  <si>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</si>
  <si>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</si>
  <si>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</si>
  <si>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</si>
  <si>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</si>
  <si>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</si>
  <si>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</si>
  <si>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</si>
  <si>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</si>
  <si>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</si>
  <si>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</si>
  <si>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</si>
  <si>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</si>
  <si>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</si>
  <si>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</si>
  <si>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</si>
  <si>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</si>
  <si>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</si>
  <si>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</si>
  <si>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</si>
  <si>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</si>
  <si>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</si>
  <si>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</si>
  <si>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</si>
  <si>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</si>
  <si>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</si>
  <si>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</si>
  <si>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</si>
  <si>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</si>
  <si>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</si>
  <si>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</si>
  <si>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</si>
  <si>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</si>
  <si>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</si>
  <si>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</si>
  <si>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</si>
  <si>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</si>
  <si>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</si>
  <si>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</si>
  <si>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</si>
  <si>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</si>
  <si>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</si>
  <si>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</si>
  <si>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</si>
  <si>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</si>
  <si>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</si>
  <si>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</si>
  <si>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</si>
  <si>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</si>
  <si>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</si>
  <si>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</si>
  <si>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</si>
  <si>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</si>
  <si>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</si>
  <si>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</si>
  <si>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</si>
  <si>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</si>
  <si>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</si>
  <si>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</si>
  <si>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</si>
  <si>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</si>
  <si>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</si>
  <si>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</si>
  <si>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</si>
  <si>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</si>
  <si>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</si>
  <si>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</si>
  <si>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</si>
  <si>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</si>
  <si>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</si>
  <si>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</si>
  <si>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</si>
  <si>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</si>
  <si>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</si>
  <si>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</si>
  <si>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</si>
  <si>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</si>
  <si>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</si>
  <si>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</si>
  <si>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</si>
  <si>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</si>
  <si>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</si>
  <si>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</si>
  <si>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</si>
  <si>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</si>
  <si>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</si>
  <si>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</si>
  <si>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</si>
  <si>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</si>
  <si>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</si>
  <si>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</si>
  <si>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</si>
  <si>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</si>
  <si>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</si>
  <si>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</si>
  <si>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</si>
  <si>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</si>
  <si>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</si>
  <si>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</si>
  <si>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</si>
  <si>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</si>
  <si>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</si>
  <si>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</si>
  <si>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</si>
  <si>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</si>
  <si>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</si>
  <si>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</si>
  <si>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</si>
  <si>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</si>
  <si>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</si>
  <si>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</si>
  <si>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</si>
  <si>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</si>
  <si>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</si>
  <si>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</si>
  <si>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</si>
  <si>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</si>
  <si>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</si>
  <si>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</si>
  <si>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</si>
  <si>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</si>
  <si>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</si>
  <si>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</si>
  <si>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</si>
  <si>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</si>
  <si>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</si>
  <si>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</si>
  <si>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</si>
  <si>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</si>
  <si>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</si>
  <si>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</si>
  <si>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</si>
  <si>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</si>
  <si>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</si>
  <si>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</si>
  <si>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</si>
  <si>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</si>
  <si>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</si>
  <si>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</si>
  <si>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</si>
  <si>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</si>
  <si>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</si>
  <si>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</si>
  <si>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</si>
  <si>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</si>
  <si>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</si>
  <si>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</si>
  <si>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</si>
  <si>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</si>
  <si>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</si>
  <si>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</si>
  <si>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</si>
  <si>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</si>
  <si>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</si>
  <si>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</si>
  <si>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</si>
  <si>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</si>
  <si>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</si>
  <si>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</si>
  <si>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</si>
  <si>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</si>
  <si>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</si>
  <si>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</si>
  <si>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</si>
  <si>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</si>
  <si>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</si>
  <si>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</si>
  <si>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</si>
  <si>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</si>
  <si>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</si>
  <si>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</si>
  <si>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</si>
  <si>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</si>
  <si>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</si>
  <si>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</si>
  <si>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</si>
  <si>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</si>
  <si>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</si>
  <si>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</si>
  <si>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</si>
  <si>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</si>
  <si>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</si>
  <si>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</si>
  <si>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</si>
  <si>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</si>
  <si>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</si>
  <si>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</si>
  <si>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</si>
  <si>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</si>
  <si>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</si>
  <si>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</si>
  <si>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</si>
  <si>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</si>
  <si>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</si>
  <si>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</si>
  <si>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</si>
  <si>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</si>
  <si>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</si>
  <si>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</si>
  <si>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</si>
  <si>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</si>
  <si>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</si>
  <si>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</si>
  <si>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</si>
  <si>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</si>
  <si>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</si>
  <si>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</si>
  <si>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</si>
  <si>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</si>
  <si>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</si>
  <si>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</si>
  <si>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</si>
  <si>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</si>
  <si>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</si>
  <si>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</si>
  <si>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</si>
  <si>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</si>
  <si>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</si>
  <si>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</si>
  <si>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</si>
  <si>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</si>
  <si>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</si>
  <si>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</si>
  <si>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</si>
  <si>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</si>
  <si>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</si>
  <si>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</si>
  <si>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</si>
  <si>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</si>
  <si>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</si>
  <si>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</si>
  <si>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</si>
  <si>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</si>
  <si>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</si>
  <si>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</si>
  <si>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</si>
  <si>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</si>
  <si>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</si>
  <si>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</si>
  <si>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</si>
  <si>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</si>
  <si>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</si>
  <si>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</si>
  <si>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</si>
  <si>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</si>
  <si>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</si>
  <si>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</si>
  <si>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</si>
  <si>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</si>
  <si>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</si>
  <si>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</si>
  <si>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</si>
  <si>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</si>
  <si>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</si>
  <si>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</si>
  <si>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</si>
  <si>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</si>
  <si>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</si>
  <si>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</si>
  <si>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</si>
  <si>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</si>
  <si>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</si>
  <si>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</si>
  <si>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</si>
  <si>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</si>
  <si>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</si>
  <si>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</si>
  <si>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</si>
  <si>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</si>
  <si>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</si>
  <si>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</si>
  <si>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</si>
  <si>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</si>
  <si>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</si>
  <si>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</si>
  <si>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</si>
  <si>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</si>
  <si>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</si>
  <si>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</si>
  <si>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</si>
  <si>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</si>
  <si>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</si>
  <si>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</si>
  <si>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</si>
  <si>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</si>
  <si>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</si>
  <si>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</si>
  <si>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</si>
  <si>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</si>
  <si>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</si>
  <si>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</si>
  <si>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</si>
  <si>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</si>
  <si>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</si>
  <si>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</si>
  <si>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</si>
  <si>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</si>
  <si>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</si>
  <si>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</si>
  <si>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</si>
  <si>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</si>
  <si>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</si>
  <si>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</si>
  <si>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</si>
  <si>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</si>
  <si>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</si>
  <si>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</si>
  <si>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</si>
  <si>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</si>
  <si>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</si>
  <si>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</si>
  <si>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</si>
  <si>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</si>
  <si>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</si>
  <si>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</si>
  <si>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</si>
  <si>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</si>
  <si>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</si>
  <si>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</si>
  <si>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</si>
  <si>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</si>
  <si>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</si>
  <si>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</si>
  <si>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</si>
  <si>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</si>
  <si>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</si>
  <si>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</si>
  <si>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</si>
  <si>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</si>
  <si>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</si>
  <si>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</si>
  <si>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</si>
  <si>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</si>
  <si>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</si>
  <si>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</si>
  <si>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</si>
  <si>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</si>
  <si>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</si>
  <si>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</si>
  <si>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</si>
  <si>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</si>
  <si>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</si>
  <si>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</si>
  <si>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</si>
  <si>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</si>
  <si>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</si>
  <si>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</si>
  <si>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</si>
  <si>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</si>
  <si>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</si>
  <si>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</si>
  <si>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</si>
  <si>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</si>
  <si>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</si>
  <si>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</si>
  <si>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</si>
  <si>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</si>
  <si>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</si>
  <si>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</si>
  <si>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</si>
  <si>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</si>
  <si>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</si>
  <si>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</si>
  <si>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</si>
  <si>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</si>
  <si>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</si>
  <si>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</si>
  <si>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</si>
  <si>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</si>
  <si>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</si>
  <si>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</si>
  <si>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</si>
  <si>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</si>
  <si>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</si>
  <si>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</si>
  <si>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</si>
  <si>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</si>
  <si>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</si>
  <si>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</si>
  <si>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</si>
  <si>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</si>
  <si>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</si>
  <si>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</si>
  <si>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</si>
  <si>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</si>
  <si>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</si>
  <si>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</si>
  <si>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</si>
  <si>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</si>
  <si>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</si>
  <si>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</si>
  <si>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</si>
  <si>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</si>
  <si>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</si>
  <si>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</si>
  <si>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</si>
  <si>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</si>
  <si>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</si>
  <si>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</si>
  <si>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</si>
  <si>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</si>
  <si>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</si>
  <si>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</si>
  <si>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</si>
  <si>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</si>
  <si>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</si>
  <si>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</si>
  <si>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</si>
  <si>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</si>
  <si>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</si>
  <si>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</si>
  <si>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</si>
  <si>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</si>
  <si>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</si>
  <si>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</si>
  <si>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</si>
  <si>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</si>
  <si>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</si>
  <si>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</si>
  <si>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</si>
  <si>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</si>
  <si>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</si>
  <si>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</si>
  <si>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</si>
  <si>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</si>
  <si>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</si>
  <si>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</si>
  <si>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</si>
  <si>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</si>
  <si>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</si>
  <si>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</si>
  <si>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</si>
  <si>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</si>
  <si>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</si>
  <si>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</si>
  <si>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</si>
  <si>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</si>
  <si>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</si>
  <si>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</si>
  <si>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</si>
  <si>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</si>
  <si>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</si>
  <si>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</si>
  <si>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</si>
  <si>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</si>
  <si>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</si>
  <si>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</si>
  <si>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</si>
  <si>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</si>
  <si>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</si>
  <si>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</si>
  <si>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</si>
  <si>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</si>
  <si>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</si>
  <si>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</si>
  <si>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</si>
  <si>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</si>
  <si>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</si>
  <si>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</si>
  <si>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</si>
  <si>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</si>
  <si>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</si>
  <si>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</si>
  <si>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</si>
  <si>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</si>
  <si>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</si>
  <si>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</si>
  <si>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</si>
  <si>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</si>
  <si>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</si>
  <si>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</si>
  <si>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</si>
  <si>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</si>
  <si>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</si>
  <si>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</si>
  <si>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</si>
  <si>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</si>
  <si>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</si>
  <si>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</si>
  <si>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</si>
  <si>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</si>
  <si>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</si>
  <si>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</si>
  <si>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</si>
  <si>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</si>
  <si>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</si>
  <si>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</si>
  <si>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</si>
  <si>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</si>
  <si>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</si>
  <si>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</si>
  <si>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</si>
  <si>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</si>
  <si>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</si>
  <si>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</si>
  <si>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</si>
  <si>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</si>
  <si>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</si>
  <si>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</si>
  <si>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</si>
  <si>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</si>
  <si>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</si>
  <si>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</si>
  <si>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</si>
  <si>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</si>
  <si>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</si>
  <si>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</si>
  <si>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</si>
  <si>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</si>
  <si>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</si>
  <si>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</si>
  <si>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</si>
  <si>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</si>
  <si>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</si>
  <si>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</si>
  <si>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</si>
  <si>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</si>
  <si>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</si>
  <si>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</si>
  <si>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</si>
  <si>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</si>
  <si>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</si>
  <si>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</si>
  <si>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</si>
  <si>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</si>
  <si>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</si>
  <si>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</si>
  <si>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</si>
  <si>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</si>
  <si>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</si>
  <si>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</si>
  <si>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</si>
  <si>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</si>
  <si>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</si>
  <si>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</si>
  <si>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</si>
  <si>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</si>
  <si>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</si>
  <si>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</si>
  <si>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</si>
  <si>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</si>
  <si>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</si>
  <si>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</si>
  <si>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</si>
  <si>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</si>
  <si>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</si>
  <si>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</si>
  <si>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</si>
  <si>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</si>
  <si>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</si>
  <si>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</si>
  <si>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</si>
  <si>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</si>
  <si>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</si>
  <si>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</si>
  <si>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</si>
  <si>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</si>
  <si>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</si>
  <si>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</si>
  <si>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</si>
  <si>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</si>
  <si>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</si>
  <si>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</si>
  <si>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</si>
  <si>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</si>
  <si>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</si>
  <si>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</si>
  <si>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</si>
  <si>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</si>
  <si>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</si>
  <si>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</si>
  <si>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</si>
  <si>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</si>
  <si>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</si>
  <si>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</si>
  <si>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</si>
  <si>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</si>
  <si>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</si>
  <si>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</si>
  <si>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</si>
  <si>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</si>
  <si>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</si>
  <si>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</si>
  <si>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</si>
  <si>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</si>
  <si>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</si>
  <si>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</si>
  <si>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</si>
  <si>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</si>
  <si>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</si>
  <si>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</si>
  <si>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</si>
  <si>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</si>
  <si>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</si>
  <si>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</si>
  <si>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</si>
  <si>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</si>
  <si>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</si>
  <si>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</si>
  <si>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</si>
  <si>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</si>
  <si>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</si>
  <si>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</si>
  <si>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</si>
  <si>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</si>
  <si>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</si>
  <si>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</si>
  <si>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</si>
  <si>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</si>
  <si>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</si>
  <si>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</si>
  <si>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</si>
  <si>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</si>
  <si>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</si>
  <si>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</si>
  <si>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</si>
  <si>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</si>
  <si>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</si>
  <si>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</si>
  <si>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</si>
  <si>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</si>
  <si>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</si>
  <si>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</si>
  <si>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</si>
  <si>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</si>
  <si>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</si>
  <si>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</si>
  <si>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</si>
  <si>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</si>
  <si>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</si>
  <si>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</si>
  <si>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</si>
  <si>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</si>
  <si>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</si>
  <si>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</si>
  <si>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</si>
  <si>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</si>
  <si>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</si>
  <si>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</si>
  <si>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</si>
  <si>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</si>
  <si>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</si>
  <si>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</si>
  <si>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</si>
  <si>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</si>
  <si>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</si>
  <si>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</si>
  <si>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</si>
  <si>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</si>
  <si>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</si>
  <si>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</si>
  <si>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</si>
  <si>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</si>
  <si>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</si>
  <si>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</si>
  <si>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</si>
  <si>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</si>
  <si>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</si>
  <si>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</si>
  <si>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</si>
  <si>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</si>
  <si>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</si>
  <si>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</si>
  <si>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</si>
  <si>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</si>
  <si>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</si>
  <si>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</si>
  <si>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</si>
  <si>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</si>
  <si>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</si>
  <si>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</si>
  <si>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</si>
  <si>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</si>
  <si>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</si>
  <si>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</si>
  <si>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</si>
  <si>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</si>
  <si>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</si>
  <si>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</si>
  <si>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</si>
  <si>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</si>
  <si>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</si>
  <si>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</si>
  <si>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</si>
  <si>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</si>
  <si>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</si>
  <si>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</si>
  <si>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</si>
  <si>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</si>
  <si>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</si>
  <si>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</si>
  <si>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</si>
  <si>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</si>
  <si>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</si>
  <si>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</si>
  <si>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</si>
  <si>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</si>
  <si>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</si>
  <si>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</si>
  <si>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</si>
  <si>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</si>
  <si>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</si>
  <si>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</si>
  <si>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</si>
  <si>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</si>
  <si>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</si>
  <si>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</si>
  <si>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</si>
  <si>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</si>
  <si>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</si>
  <si>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</si>
  <si>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</si>
  <si>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</si>
  <si>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</si>
  <si>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</si>
  <si>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</si>
  <si>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</si>
  <si>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</si>
  <si>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</si>
  <si>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</si>
  <si>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</si>
  <si>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</si>
  <si>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</si>
  <si>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</si>
  <si>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</si>
  <si>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</si>
  <si>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</si>
  <si>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</si>
  <si>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</si>
  <si>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</si>
  <si>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</si>
  <si>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</si>
  <si>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</si>
  <si>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</si>
  <si>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</si>
  <si>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</si>
  <si>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</si>
  <si>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</si>
  <si>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</si>
  <si>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</si>
  <si>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</si>
  <si>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</si>
  <si>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</si>
  <si>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</si>
  <si>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</si>
  <si>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</si>
  <si>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</si>
  <si>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</si>
  <si>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</si>
  <si>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</si>
  <si>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</si>
  <si>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</si>
  <si>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</si>
  <si>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</si>
  <si>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</si>
  <si>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</si>
  <si>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</si>
  <si>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</si>
  <si>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</si>
  <si>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</si>
  <si>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</si>
  <si>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</si>
  <si>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</si>
  <si>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</si>
  <si>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</si>
  <si>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</si>
  <si>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</si>
  <si>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</si>
  <si>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</si>
  <si>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</si>
  <si>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</si>
  <si>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</si>
  <si>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</si>
  <si>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</si>
  <si>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</si>
  <si>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</si>
  <si>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</si>
  <si>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</si>
  <si>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</si>
  <si>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</si>
  <si>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</si>
  <si>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</si>
  <si>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</si>
  <si>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</si>
  <si>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</si>
  <si>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</si>
  <si>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</si>
  <si>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</si>
  <si>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</si>
  <si>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</si>
  <si>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</si>
  <si>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</si>
  <si>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</si>
  <si>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</si>
  <si>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</si>
  <si>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</si>
  <si>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</si>
  <si>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</si>
  <si>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</si>
  <si>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</si>
  <si>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</si>
  <si>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</si>
  <si>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</si>
  <si>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</si>
  <si>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</si>
  <si>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</si>
  <si>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</si>
  <si>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</si>
  <si>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</si>
  <si>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</si>
  <si>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</si>
  <si>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</si>
  <si>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</si>
  <si>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</si>
  <si>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</si>
  <si>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</si>
  <si>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</si>
  <si>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</si>
  <si>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</si>
  <si>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</si>
  <si>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</si>
  <si>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</si>
  <si>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</si>
  <si>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</si>
  <si>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</si>
  <si>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</si>
  <si>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</si>
  <si>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</si>
  <si>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</si>
  <si>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</si>
  <si>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</si>
  <si>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</si>
  <si>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</si>
  <si>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</si>
  <si>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</si>
  <si>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</si>
  <si>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</si>
  <si>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</si>
  <si>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</si>
  <si>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</si>
  <si>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</si>
  <si>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</si>
  <si>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</si>
  <si>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</si>
  <si>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</si>
  <si>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</si>
  <si>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</si>
  <si>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</si>
  <si>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</si>
  <si>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</si>
  <si>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</si>
  <si>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</si>
  <si>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</si>
  <si>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</si>
  <si>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</si>
  <si>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</si>
  <si>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</si>
  <si>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</si>
  <si>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</si>
  <si>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</si>
  <si>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</si>
  <si>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</si>
  <si>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</si>
  <si>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</si>
  <si>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</si>
  <si>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</si>
  <si>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</si>
  <si>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</si>
  <si>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</si>
  <si>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</si>
  <si>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</si>
  <si>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</si>
  <si>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</si>
  <si>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</si>
  <si>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</si>
  <si>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</si>
  <si>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</si>
  <si>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</si>
  <si>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</si>
  <si>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</si>
  <si>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</si>
  <si>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</si>
  <si>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</si>
  <si>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</si>
  <si>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</si>
  <si>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</si>
  <si>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</si>
  <si>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</si>
  <si>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</si>
  <si>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</si>
  <si>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</si>
  <si>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</si>
  <si>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</si>
  <si>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</si>
  <si>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</si>
  <si>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</si>
  <si>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</si>
  <si>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</si>
  <si>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</si>
  <si>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</si>
  <si>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</si>
  <si>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</si>
  <si>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</si>
  <si>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</si>
  <si>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</si>
  <si>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</si>
  <si>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</si>
  <si>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</si>
  <si>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</si>
  <si>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</si>
  <si>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</si>
  <si>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</si>
  <si>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</si>
  <si>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</si>
  <si>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</si>
  <si>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</si>
  <si>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</si>
  <si>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</si>
  <si>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</si>
  <si>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</si>
  <si>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</si>
  <si>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</si>
  <si>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</si>
  <si>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</si>
  <si>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</si>
  <si>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</si>
  <si>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</si>
  <si>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</si>
  <si>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</si>
  <si>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</si>
  <si>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</si>
  <si>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</si>
  <si>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</si>
  <si>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</si>
  <si>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</si>
  <si>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</si>
  <si>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</si>
  <si>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</si>
  <si>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</si>
  <si>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</si>
  <si>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</si>
  <si>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</si>
  <si>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</si>
  <si>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</si>
  <si>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</si>
  <si>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</si>
  <si>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</si>
  <si>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</si>
  <si>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</si>
  <si>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</si>
  <si>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</si>
  <si>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</si>
  <si>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</si>
  <si>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</si>
  <si>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</si>
  <si>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</si>
  <si>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</si>
  <si>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</si>
  <si>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</si>
  <si>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</si>
  <si>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</si>
  <si>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</si>
  <si>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</si>
  <si>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</si>
  <si>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</si>
  <si>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</si>
  <si>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</si>
  <si>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</si>
  <si>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</si>
  <si>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</si>
  <si>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</si>
  <si>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</si>
  <si>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</si>
  <si>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</si>
  <si>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</si>
  <si>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</si>
  <si>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</si>
  <si>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</si>
  <si>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</si>
  <si>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</si>
  <si>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</si>
  <si>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</si>
  <si>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</si>
  <si>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</si>
  <si>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</si>
  <si>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</si>
  <si>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</si>
  <si>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</si>
  <si>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</si>
  <si>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</si>
  <si>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</si>
  <si>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</si>
  <si>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</si>
  <si>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</si>
  <si>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</si>
  <si>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</si>
  <si>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</si>
  <si>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</si>
  <si>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</si>
  <si>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</si>
  <si>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</si>
  <si>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</si>
  <si>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</si>
  <si>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</si>
  <si>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</si>
  <si>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</si>
  <si>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</si>
  <si>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</si>
  <si>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</si>
  <si>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</si>
  <si>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</si>
  <si>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</si>
  <si>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</si>
  <si>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</si>
  <si>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</si>
  <si>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</si>
  <si>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</si>
  <si>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</si>
  <si>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</si>
  <si>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</si>
  <si>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</si>
  <si>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</si>
  <si>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</si>
  <si>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</si>
  <si>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</si>
  <si>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</si>
  <si>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</si>
  <si>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</si>
  <si>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</si>
  <si>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</si>
  <si>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</si>
  <si>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</si>
  <si>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</si>
  <si>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</si>
  <si>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</si>
  <si>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</si>
  <si>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</si>
  <si>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</si>
  <si>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</si>
  <si>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</si>
  <si>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</si>
  <si>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</si>
  <si>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</si>
  <si>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</si>
  <si>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</si>
  <si>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</si>
  <si>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</si>
  <si>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</si>
  <si>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</si>
  <si>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</si>
  <si>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</si>
  <si>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</si>
  <si>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</si>
  <si>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</si>
  <si>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</si>
  <si>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</si>
  <si>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</si>
  <si>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</si>
  <si>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</si>
  <si>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</si>
  <si>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</si>
  <si>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</si>
  <si>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</si>
  <si>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</si>
  <si>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</si>
  <si>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</si>
  <si>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</si>
  <si>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</si>
  <si>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</si>
  <si>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</si>
  <si>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</si>
  <si>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</si>
  <si>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</si>
  <si>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</si>
  <si>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</si>
  <si>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</si>
  <si>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</si>
  <si>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</si>
  <si>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</si>
  <si>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</si>
  <si>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</si>
  <si>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</si>
  <si>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</si>
  <si>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</si>
  <si>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</si>
  <si>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</si>
  <si>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</si>
  <si>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</si>
  <si>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</si>
  <si>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</si>
  <si>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</si>
  <si>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</si>
  <si>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</si>
  <si>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</si>
  <si>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</si>
  <si>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</si>
  <si>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</si>
  <si>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</si>
  <si>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</si>
  <si>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</si>
  <si>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</si>
  <si>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</si>
  <si>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</si>
  <si>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</si>
  <si>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</si>
  <si>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</si>
  <si>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</si>
  <si>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</si>
  <si>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</si>
  <si>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</si>
  <si>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</si>
  <si>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</si>
  <si>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</si>
  <si>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</si>
  <si>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</si>
  <si>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</si>
  <si>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</si>
  <si>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</si>
  <si>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</si>
  <si>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</si>
  <si>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</si>
  <si>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</si>
  <si>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</si>
  <si>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</si>
  <si>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</si>
  <si>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</si>
  <si>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</si>
  <si>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</si>
  <si>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</si>
  <si>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</si>
  <si>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</si>
  <si>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</si>
  <si>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</si>
  <si>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</si>
  <si>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</si>
  <si>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</si>
  <si>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</si>
  <si>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</si>
  <si>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</si>
  <si>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</si>
  <si>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</si>
  <si>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</si>
  <si>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</si>
  <si>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</si>
  <si>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</si>
  <si>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</si>
  <si>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</si>
  <si>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</si>
  <si>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</si>
  <si>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</si>
  <si>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</si>
  <si>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</si>
  <si>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</si>
  <si>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</si>
  <si>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</si>
  <si>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</si>
  <si>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</si>
  <si>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</si>
  <si>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</si>
  <si>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</si>
  <si>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</si>
  <si>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</si>
  <si>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</si>
  <si>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</si>
  <si>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</si>
  <si>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</si>
  <si>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</si>
  <si>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</si>
  <si>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</si>
  <si>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</si>
  <si>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</si>
  <si>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</si>
  <si>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</si>
  <si>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</si>
  <si>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</si>
  <si>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</si>
  <si>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</si>
  <si>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</si>
  <si>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</si>
  <si>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</si>
  <si>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</si>
  <si>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</si>
  <si>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</si>
  <si>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</si>
  <si>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</si>
  <si>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</si>
  <si>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</si>
  <si>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</si>
  <si>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</si>
  <si>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</si>
  <si>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</si>
  <si>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</si>
  <si>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</si>
  <si>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</si>
  <si>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</si>
  <si>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</si>
  <si>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</si>
  <si>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</si>
  <si>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</si>
  <si>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</si>
  <si>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</si>
  <si>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</si>
  <si>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</si>
  <si>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</si>
  <si>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</si>
  <si>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</si>
  <si>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</si>
  <si>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</si>
  <si>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</si>
  <si>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</si>
  <si>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</si>
  <si>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</si>
  <si>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</si>
  <si>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</si>
  <si>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</si>
  <si>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</si>
  <si>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</si>
  <si>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</si>
  <si>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</si>
  <si>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</si>
  <si>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</si>
  <si>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</si>
  <si>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</si>
  <si>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</si>
  <si>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</si>
  <si>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</si>
  <si>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</si>
  <si>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</si>
  <si>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</si>
  <si>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</si>
  <si>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</si>
  <si>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</si>
  <si>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</si>
  <si>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</si>
  <si>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</si>
  <si>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</si>
  <si>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</si>
  <si>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</si>
  <si>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</si>
  <si>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</si>
  <si>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</si>
  <si>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</si>
  <si>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</si>
  <si>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</si>
  <si>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</si>
  <si>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</si>
  <si>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</si>
  <si>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</si>
  <si>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</si>
  <si>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</si>
  <si>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</si>
  <si>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</si>
  <si>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</si>
  <si>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</si>
  <si>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</si>
  <si>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</si>
  <si>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</si>
  <si>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</si>
  <si>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</si>
  <si>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</si>
  <si>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</si>
  <si>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</si>
  <si>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</si>
  <si>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</si>
  <si>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</si>
  <si>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</si>
  <si>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</si>
  <si>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</si>
  <si>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</si>
  <si>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</si>
  <si>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</si>
  <si>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</si>
  <si>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</si>
  <si>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</si>
  <si>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</si>
  <si>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</si>
  <si>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</si>
  <si>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</si>
  <si>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</si>
  <si>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</si>
  <si>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</si>
  <si>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</si>
  <si>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</si>
  <si>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</si>
  <si>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</si>
  <si>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</si>
  <si>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</si>
  <si>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</si>
  <si>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</si>
  <si>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</si>
  <si>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</si>
  <si>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</si>
  <si>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</si>
  <si>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</si>
  <si>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</si>
  <si>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</si>
  <si>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</si>
  <si>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</si>
  <si>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</si>
  <si>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</si>
  <si>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</si>
  <si>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</si>
  <si>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</si>
  <si>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</si>
  <si>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</si>
  <si>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</si>
  <si>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</si>
  <si>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</si>
  <si>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</si>
  <si>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</si>
  <si>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</si>
  <si>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</si>
  <si>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</si>
  <si>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</si>
  <si>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</si>
  <si>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</si>
  <si>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</si>
  <si>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</si>
  <si>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</si>
  <si>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</si>
  <si>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</si>
  <si>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</si>
  <si>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</si>
  <si>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</si>
  <si>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</si>
  <si>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</si>
  <si>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</si>
  <si>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</si>
  <si>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</si>
  <si>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</si>
  <si>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</si>
  <si>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</si>
  <si>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</si>
  <si>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</si>
  <si>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</si>
  <si>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</si>
  <si>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</si>
  <si>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</si>
  <si>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</si>
  <si>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</si>
  <si>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</si>
  <si>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</si>
  <si>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</si>
  <si>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</si>
  <si>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</si>
  <si>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</si>
  <si>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</si>
  <si>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</si>
  <si>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</si>
  <si>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</si>
  <si>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</si>
  <si>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</si>
  <si>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</si>
  <si>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</si>
  <si>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</si>
  <si>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</si>
  <si>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</si>
  <si>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</si>
  <si>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</si>
  <si>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</si>
  <si>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</si>
  <si>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</si>
  <si>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</si>
  <si>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</si>
  <si>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</si>
  <si>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</si>
  <si>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</si>
  <si>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</si>
  <si>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</si>
  <si>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</si>
  <si>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</si>
  <si>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</si>
  <si>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</si>
  <si>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</si>
  <si>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</si>
  <si>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</si>
  <si>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</si>
  <si>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</si>
  <si>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</si>
  <si>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</si>
  <si>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</si>
  <si>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</si>
  <si>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</si>
  <si>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</si>
  <si>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</si>
  <si>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</si>
  <si>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</si>
  <si>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</si>
  <si>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</si>
  <si>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</si>
  <si>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</si>
  <si>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</si>
  <si>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</si>
  <si>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</si>
  <si>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</si>
  <si>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</si>
  <si>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</si>
  <si>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</si>
  <si>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</si>
  <si>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</si>
  <si>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</si>
  <si>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</si>
  <si>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</si>
  <si>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</si>
  <si>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</si>
  <si>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</si>
  <si>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</si>
  <si>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</si>
  <si>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</si>
  <si>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</si>
  <si>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</si>
  <si>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</si>
  <si>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</si>
  <si>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</si>
  <si>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</si>
  <si>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</si>
  <si>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</si>
  <si>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</si>
  <si>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</si>
  <si>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</si>
  <si>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</si>
  <si>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</si>
  <si>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</si>
  <si>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</si>
  <si>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</si>
  <si>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</si>
  <si>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</si>
  <si>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</si>
  <si>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</si>
  <si>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</si>
  <si>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</si>
  <si>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</si>
  <si>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</si>
  <si>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</si>
  <si>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</si>
  <si>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</si>
  <si>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</si>
  <si>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</si>
  <si>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</si>
  <si>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</si>
  <si>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</si>
  <si>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</si>
  <si>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</si>
  <si>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</si>
  <si>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</si>
  <si>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</si>
  <si>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</si>
  <si>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</si>
  <si>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</si>
  <si>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</si>
  <si>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</si>
  <si>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</si>
  <si>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</si>
  <si>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</si>
  <si>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</si>
  <si>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</si>
  <si>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</si>
  <si>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</si>
  <si>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</si>
  <si>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</si>
  <si>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</si>
  <si>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</si>
  <si>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</si>
  <si>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</si>
  <si>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</si>
  <si>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</si>
  <si>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</si>
  <si>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</si>
  <si>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</si>
  <si>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</si>
  <si>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</si>
  <si>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</si>
  <si>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</si>
  <si>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</si>
  <si>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</si>
  <si>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</si>
  <si>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</si>
  <si>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</si>
  <si>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</si>
  <si>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</si>
  <si>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</si>
  <si>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</si>
  <si>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</si>
  <si>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</si>
  <si>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</si>
  <si>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</si>
  <si>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</si>
  <si>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</si>
  <si>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</si>
  <si>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</si>
  <si>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</si>
  <si>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</si>
  <si>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</si>
  <si>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</si>
  <si>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</si>
  <si>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</si>
  <si>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</si>
  <si>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</si>
  <si>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</si>
  <si>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</si>
  <si>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</si>
  <si>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</si>
  <si>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</si>
  <si>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</si>
  <si>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</si>
  <si>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</si>
  <si>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</si>
  <si>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</si>
  <si>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</si>
  <si>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</si>
  <si>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</si>
  <si>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</si>
  <si>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</si>
  <si>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</si>
  <si>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</si>
  <si>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</si>
  <si>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</si>
  <si>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</si>
  <si>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</si>
  <si>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</si>
  <si>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</si>
  <si>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</si>
  <si>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</si>
  <si>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</si>
  <si>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</si>
  <si>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</si>
  <si>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</si>
  <si>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</si>
  <si>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</si>
  <si>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</si>
  <si>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</si>
  <si>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</si>
  <si>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</si>
  <si>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</si>
  <si>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</si>
  <si>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</si>
  <si>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</si>
  <si>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</si>
  <si>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</si>
  <si>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</si>
  <si>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</si>
  <si>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</si>
  <si>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</si>
  <si>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</si>
  <si>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</si>
  <si>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</si>
  <si>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</si>
  <si>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</si>
  <si>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</si>
  <si>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</si>
  <si>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</si>
  <si>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</si>
  <si>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</si>
  <si>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</si>
  <si>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</si>
  <si>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</si>
  <si>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</si>
  <si>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</si>
  <si>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</si>
  <si>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</si>
  <si>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</si>
  <si>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</si>
  <si>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</si>
  <si>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</si>
  <si>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</si>
  <si>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</si>
  <si>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</si>
  <si>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</si>
  <si>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</si>
  <si>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</si>
  <si>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</si>
  <si>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</si>
  <si>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</si>
  <si>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</si>
  <si>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</si>
  <si>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</si>
  <si>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</si>
  <si>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</si>
  <si>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</si>
  <si>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</si>
  <si>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</si>
  <si>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</si>
  <si>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</si>
  <si>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</si>
  <si>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</si>
  <si>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</si>
  <si>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</si>
  <si>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</si>
  <si>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</si>
  <si>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</si>
  <si>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</si>
  <si>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</si>
  <si>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</si>
  <si>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</si>
  <si>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</si>
  <si>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</si>
  <si>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</si>
  <si>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</si>
  <si>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</si>
  <si>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</si>
  <si>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</si>
  <si>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</si>
  <si>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</si>
  <si>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</si>
  <si>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</si>
  <si>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</si>
  <si>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</si>
  <si>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</si>
  <si>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</si>
  <si>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</si>
  <si>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</si>
  <si>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</si>
  <si>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</si>
  <si>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</si>
  <si>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</si>
  <si>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</si>
  <si>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</si>
  <si>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</si>
  <si>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</si>
  <si>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</si>
  <si>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</si>
  <si>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</si>
  <si>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</si>
  <si>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</si>
  <si>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</si>
  <si>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</si>
  <si>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</si>
  <si>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</si>
  <si>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</si>
  <si>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</si>
  <si>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</si>
  <si>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</si>
  <si>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</si>
  <si>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</si>
  <si>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</si>
  <si>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</si>
  <si>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</si>
  <si>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</si>
  <si>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</si>
  <si>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</si>
  <si>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</si>
  <si>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</si>
  <si>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</si>
  <si>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</si>
  <si>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</si>
  <si>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</si>
  <si>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</si>
  <si>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</si>
  <si>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</si>
  <si>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</si>
  <si>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</si>
  <si>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</si>
  <si>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</si>
  <si>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</si>
  <si>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</si>
  <si>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</si>
  <si>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</si>
  <si>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</si>
  <si>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</si>
  <si>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</si>
  <si>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</si>
  <si>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</si>
  <si>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</si>
  <si>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</si>
  <si>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</si>
  <si>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</si>
  <si>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</si>
  <si>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</si>
  <si>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</si>
  <si>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</si>
  <si>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</si>
  <si>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</si>
  <si>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</si>
  <si>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</si>
  <si>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</si>
  <si>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</si>
  <si>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</si>
  <si>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</si>
  <si>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</si>
  <si>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</si>
  <si>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</si>
  <si>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</si>
  <si>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</si>
  <si>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</si>
  <si>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</si>
  <si>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</si>
  <si>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</si>
  <si>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</si>
  <si>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</si>
  <si>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</si>
  <si>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</si>
  <si>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</si>
  <si>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</si>
  <si>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</si>
  <si>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</si>
  <si>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</si>
  <si>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</si>
  <si>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</si>
  <si>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</si>
  <si>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</si>
  <si>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</si>
  <si>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</si>
  <si>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</si>
  <si>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</si>
  <si>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</si>
  <si>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</si>
  <si>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</si>
  <si>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</si>
  <si>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</si>
  <si>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</si>
  <si>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</si>
  <si>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</si>
  <si>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</si>
  <si>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</si>
  <si>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</si>
  <si>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</si>
  <si>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</si>
  <si>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</si>
  <si>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</si>
  <si>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</si>
  <si>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</si>
  <si>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</si>
  <si>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</si>
  <si>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</si>
  <si>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</si>
  <si>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</si>
  <si>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</si>
  <si>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</si>
  <si>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</si>
  <si>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</si>
  <si>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</si>
  <si>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</si>
  <si>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</si>
  <si>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</si>
  <si>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</si>
  <si>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</si>
  <si>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</si>
  <si>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</si>
  <si>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</si>
  <si>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</si>
  <si>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</si>
  <si>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</si>
  <si>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</si>
  <si>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</si>
  <si>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</si>
  <si>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</si>
  <si>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</si>
  <si>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</si>
  <si>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</si>
  <si>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</si>
  <si>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</si>
  <si>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</si>
  <si>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</si>
  <si>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</si>
  <si>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</si>
  <si>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</si>
  <si>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</si>
  <si>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</si>
  <si>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</si>
  <si>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</si>
  <si>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</si>
  <si>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</si>
  <si>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</si>
  <si>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</si>
  <si>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</si>
  <si>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</si>
  <si>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</si>
  <si>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</si>
  <si>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</si>
  <si>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</si>
  <si>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</si>
  <si>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</si>
  <si>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</si>
  <si>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</si>
  <si>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</si>
  <si>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</si>
  <si>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</si>
  <si>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</si>
  <si>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</si>
  <si>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</si>
  <si>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</si>
  <si>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</si>
  <si>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</si>
  <si>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</si>
  <si>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</si>
  <si>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</si>
  <si>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</si>
  <si>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</si>
  <si>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</si>
  <si>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</si>
  <si>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</si>
  <si>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</si>
  <si>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</si>
  <si>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</si>
  <si>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</si>
  <si>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</si>
  <si>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</si>
  <si>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</si>
  <si>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</si>
  <si>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</si>
  <si>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</si>
  <si>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</si>
  <si>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</si>
  <si>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</si>
  <si>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</si>
  <si>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</si>
  <si>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</si>
  <si>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</si>
  <si>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</si>
  <si>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</si>
  <si>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</si>
  <si>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</si>
  <si>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</si>
  <si>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</si>
  <si>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</si>
  <si>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</si>
  <si>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</si>
  <si>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</si>
  <si>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</si>
  <si>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</si>
  <si>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</si>
  <si>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</si>
  <si>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</si>
  <si>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</si>
  <si>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</si>
  <si>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</si>
  <si>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</si>
  <si>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</si>
  <si>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</si>
  <si>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</si>
  <si>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</si>
  <si>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</si>
  <si>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</si>
  <si>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</si>
  <si>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</si>
  <si>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</si>
  <si>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</si>
  <si>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</si>
  <si>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</si>
  <si>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</si>
  <si>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</si>
  <si>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</si>
  <si>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</si>
  <si>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</si>
  <si>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</si>
  <si>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</si>
  <si>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</si>
  <si>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</si>
  <si>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</si>
  <si>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</si>
  <si>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</si>
  <si>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</si>
  <si>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</si>
  <si>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</si>
  <si>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</si>
  <si>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</si>
  <si>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</si>
  <si>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</si>
  <si>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</si>
  <si>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</si>
  <si>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</si>
  <si>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</si>
  <si>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</si>
  <si>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</si>
  <si>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</si>
  <si>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</si>
  <si>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</si>
  <si>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</si>
  <si>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</si>
  <si>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</si>
  <si>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</si>
  <si>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</si>
  <si>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</si>
  <si>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</si>
  <si>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</si>
  <si>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</si>
  <si>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</si>
  <si>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</si>
  <si>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</si>
  <si>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</si>
  <si>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</si>
  <si>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</si>
  <si>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</si>
  <si>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</si>
  <si>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</si>
  <si>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</si>
  <si>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</si>
  <si>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</si>
  <si>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</si>
  <si>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</si>
  <si>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</si>
  <si>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</si>
  <si>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</si>
  <si>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</si>
  <si>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</si>
  <si>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</si>
  <si>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</si>
  <si>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</si>
  <si>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</si>
  <si>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</si>
  <si>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</si>
  <si>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</si>
  <si>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</si>
  <si>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</si>
  <si>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</si>
  <si>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</si>
  <si>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</si>
  <si>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</si>
  <si>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</si>
  <si>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</si>
  <si>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</si>
  <si>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</si>
  <si>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</si>
  <si>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</si>
  <si>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</si>
  <si>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</si>
  <si>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</si>
  <si>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</si>
  <si>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</si>
  <si>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</si>
  <si>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</si>
  <si>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</si>
  <si>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</si>
  <si>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</si>
  <si>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</si>
  <si>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</si>
  <si>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</si>
  <si>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</si>
  <si>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</si>
  <si>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</si>
  <si>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</si>
  <si>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</si>
  <si>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</si>
  <si>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</si>
  <si>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</si>
  <si>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</si>
  <si>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</si>
  <si>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</si>
  <si>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</si>
  <si>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</si>
  <si>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</si>
  <si>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</si>
  <si>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</si>
  <si>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</si>
  <si>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</si>
  <si>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</si>
  <si>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</si>
  <si>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</si>
  <si>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</si>
  <si>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</si>
  <si>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</si>
  <si>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</si>
  <si>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</si>
  <si>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</si>
  <si>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</si>
  <si>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</si>
  <si>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</si>
  <si>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</si>
  <si>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</si>
  <si>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</si>
  <si>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</si>
  <si>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</si>
  <si>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</si>
  <si>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</si>
  <si>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</si>
  <si>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</si>
  <si>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</si>
  <si>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</si>
  <si>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</si>
  <si>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</si>
  <si>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</si>
  <si>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</si>
  <si>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</si>
  <si>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</si>
  <si>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</si>
  <si>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</si>
  <si>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</si>
  <si>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</si>
  <si>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</si>
  <si>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</si>
  <si>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</si>
  <si>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</si>
  <si>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</si>
  <si>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</si>
  <si>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</si>
  <si>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</si>
  <si>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</si>
  <si>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</si>
  <si>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</si>
  <si>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</si>
  <si>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</si>
  <si>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</si>
  <si>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</si>
  <si>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</si>
  <si>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</si>
  <si>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</si>
  <si>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</si>
  <si>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</si>
  <si>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</si>
  <si>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</si>
  <si>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</si>
  <si>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</si>
  <si>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</si>
  <si>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</si>
  <si>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</si>
  <si>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</si>
  <si>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</si>
  <si>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</si>
  <si>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</si>
  <si>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</si>
  <si>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</si>
  <si>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</si>
  <si>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</si>
  <si>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</si>
  <si>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</si>
  <si>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</si>
  <si>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</si>
  <si>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</si>
  <si>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</si>
  <si>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</si>
  <si>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</si>
  <si>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</si>
  <si>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</si>
  <si>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</si>
  <si>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</si>
  <si>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</si>
  <si>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</si>
  <si>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</si>
  <si>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</si>
  <si>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</si>
  <si>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</si>
  <si>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</si>
  <si>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</si>
  <si>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</si>
  <si>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</si>
  <si>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</si>
  <si>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</si>
  <si>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</si>
  <si>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</si>
  <si>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</si>
  <si>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</si>
  <si>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</si>
  <si>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</si>
  <si>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</si>
  <si>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</si>
  <si>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</si>
  <si>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</si>
  <si>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</si>
  <si>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</si>
  <si>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</si>
  <si>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</si>
  <si>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</si>
  <si>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</si>
  <si>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</si>
  <si>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</si>
  <si>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</si>
  <si>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</si>
  <si>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</si>
  <si>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</si>
  <si>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</si>
  <si>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</si>
  <si>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</si>
  <si>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</si>
  <si>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</si>
  <si>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</si>
  <si>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</si>
  <si>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</si>
  <si>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</si>
  <si>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</si>
  <si>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</si>
  <si>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</si>
  <si>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</si>
  <si>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</si>
  <si>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</si>
  <si>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</si>
  <si>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</si>
  <si>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</si>
  <si>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</si>
  <si>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</si>
  <si>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</si>
  <si>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</si>
  <si>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</si>
  <si>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</si>
  <si>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</si>
  <si>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</si>
  <si>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</si>
  <si>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</si>
  <si>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</si>
  <si>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</si>
  <si>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</si>
  <si>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</si>
  <si>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</si>
  <si>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</si>
  <si>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</si>
  <si>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</si>
  <si>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</si>
  <si>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</si>
  <si>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</si>
  <si>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</si>
  <si>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</si>
  <si>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</si>
  <si>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</si>
  <si>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</si>
  <si>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</si>
  <si>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</si>
  <si>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</si>
  <si>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</si>
  <si>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</si>
  <si>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</si>
  <si>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</si>
  <si>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</si>
  <si>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</si>
  <si>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</si>
  <si>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</si>
  <si>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</si>
  <si>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</si>
  <si>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</si>
  <si>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</si>
  <si>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</si>
  <si>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</si>
  <si>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</si>
  <si>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</si>
  <si>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</si>
  <si>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</si>
  <si>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</si>
  <si>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</si>
  <si>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</si>
  <si>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</si>
  <si>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</si>
  <si>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</si>
  <si>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</si>
  <si>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</si>
  <si>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</si>
  <si>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</si>
  <si>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</si>
  <si>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</si>
  <si>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</si>
  <si>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</si>
  <si>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</si>
  <si>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</si>
  <si>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</si>
  <si>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</si>
  <si>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</si>
  <si>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</si>
  <si>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</si>
  <si>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</si>
  <si>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</si>
  <si>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</si>
  <si>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</si>
  <si>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</si>
  <si>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</si>
  <si>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</si>
  <si>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</si>
  <si>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</si>
  <si>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</si>
  <si>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</si>
  <si>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</si>
  <si>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</si>
  <si>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</si>
  <si>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</si>
  <si>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</si>
  <si>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</si>
  <si>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</si>
  <si>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</si>
  <si>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</si>
  <si>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</si>
  <si>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</si>
  <si>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</si>
  <si>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</si>
  <si>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</si>
  <si>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</si>
  <si>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</si>
  <si>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</si>
  <si>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</si>
  <si>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</si>
  <si>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</si>
  <si>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</si>
  <si>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</si>
  <si>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</si>
  <si>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</si>
  <si>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</si>
  <si>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</si>
  <si>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</si>
  <si>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</si>
  <si>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</si>
  <si>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</si>
  <si>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</si>
  <si>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</si>
  <si>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</si>
  <si>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</si>
  <si>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</si>
  <si>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</si>
  <si>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</si>
  <si>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</si>
  <si>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</si>
  <si>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</si>
  <si>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</si>
  <si>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</si>
  <si>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</si>
  <si>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</si>
  <si>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</si>
  <si>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</si>
  <si>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</si>
  <si>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</si>
  <si>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</si>
  <si>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</si>
  <si>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</si>
  <si>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</si>
  <si>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</si>
  <si>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</si>
  <si>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</si>
  <si>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</si>
  <si>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</si>
  <si>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</si>
  <si>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</si>
  <si>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</si>
  <si>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</si>
  <si>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</si>
  <si>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</si>
  <si>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</si>
  <si>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</si>
  <si>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</si>
  <si>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</si>
  <si>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</si>
  <si>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</si>
  <si>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</si>
  <si>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</si>
  <si>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</si>
  <si>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</si>
  <si>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</si>
  <si>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</si>
  <si>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</si>
  <si>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</si>
  <si>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</si>
  <si>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</si>
  <si>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</si>
  <si>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</si>
  <si>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</si>
  <si>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</si>
  <si>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</si>
  <si>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</si>
  <si>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</si>
  <si>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</si>
  <si>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</si>
  <si>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</si>
  <si>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</si>
  <si>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</si>
  <si>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</si>
  <si>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</si>
  <si>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</si>
  <si>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</si>
  <si>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</si>
  <si>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</si>
  <si>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</si>
  <si>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</si>
  <si>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</si>
  <si>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</si>
  <si>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</si>
  <si>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</si>
  <si>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</si>
  <si>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</si>
  <si>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</si>
  <si>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</si>
  <si>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</si>
  <si>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</si>
  <si>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</si>
  <si>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</si>
  <si>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</si>
  <si>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</si>
  <si>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</si>
  <si>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</si>
  <si>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</si>
  <si>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</si>
  <si>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</si>
  <si>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</si>
  <si>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</si>
  <si>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</si>
  <si>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</si>
  <si>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</si>
  <si>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</si>
  <si>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</si>
  <si>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</si>
  <si>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</si>
  <si>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</si>
  <si>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</si>
  <si>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</si>
  <si>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</si>
  <si>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</si>
  <si>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</si>
  <si>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</si>
  <si>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</si>
  <si>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</si>
  <si>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</si>
  <si>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</si>
  <si>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</si>
  <si>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</si>
  <si>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</si>
  <si>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</si>
  <si>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</si>
  <si>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</si>
  <si>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</si>
  <si>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</si>
  <si>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</si>
  <si>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</si>
  <si>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</si>
  <si>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</si>
  <si>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</si>
  <si>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</si>
  <si>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</si>
  <si>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</si>
  <si>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</si>
  <si>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</si>
  <si>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</si>
  <si>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</si>
  <si>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</si>
  <si>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</si>
  <si>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</si>
  <si>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</si>
  <si>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</si>
  <si>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</si>
  <si>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</si>
  <si>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</si>
  <si>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</si>
  <si>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</si>
  <si>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</si>
  <si>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</si>
  <si>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</si>
  <si>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</si>
  <si>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</si>
  <si>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</si>
  <si>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</si>
  <si>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</si>
  <si>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</si>
  <si>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</si>
  <si>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</si>
  <si>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</si>
  <si>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</si>
  <si>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</si>
  <si>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</si>
  <si>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</si>
  <si>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</si>
  <si>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</si>
  <si>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</si>
  <si>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</si>
  <si>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</si>
  <si>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</si>
  <si>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</si>
  <si>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</si>
  <si>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</si>
  <si>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</si>
  <si>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</si>
  <si>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</si>
  <si>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</si>
  <si>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</si>
  <si>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</si>
  <si>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</si>
  <si>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</si>
  <si>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</si>
  <si>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</si>
  <si>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</si>
  <si>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</si>
  <si>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</si>
  <si>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</si>
  <si>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</si>
  <si>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</si>
  <si>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</si>
  <si>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</si>
  <si>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</si>
  <si>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</si>
  <si>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</si>
  <si>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</si>
  <si>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</si>
  <si>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</si>
  <si>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</si>
  <si>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</si>
  <si>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</si>
  <si>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</si>
  <si>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</si>
  <si>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</si>
  <si>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</si>
  <si>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</si>
  <si>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</si>
  <si>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</si>
  <si>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</si>
  <si>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</si>
  <si>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</si>
  <si>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</si>
  <si>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</si>
  <si>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</si>
  <si>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</si>
  <si>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</si>
  <si>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</si>
  <si>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</si>
  <si>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</si>
  <si>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</si>
  <si>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</si>
  <si>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</si>
  <si>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</si>
  <si>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</si>
  <si>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</si>
  <si>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</si>
  <si>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</si>
  <si>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</si>
  <si>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</si>
  <si>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</si>
  <si>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</si>
  <si>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</si>
  <si>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</si>
  <si>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</si>
  <si>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</si>
  <si>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</si>
  <si>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</si>
  <si>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</si>
  <si>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</si>
  <si>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</si>
  <si>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</si>
  <si>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</si>
  <si>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</si>
  <si>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</si>
  <si>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</si>
  <si>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</si>
  <si>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</si>
  <si>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</si>
  <si>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</si>
  <si>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</si>
  <si>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</si>
  <si>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</si>
  <si>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</si>
  <si>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</si>
  <si>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</si>
  <si>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</si>
  <si>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</si>
  <si>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</si>
  <si>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</si>
  <si>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</si>
  <si>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</si>
  <si>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</si>
  <si>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</si>
  <si>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</si>
  <si>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</si>
  <si>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</si>
  <si>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</si>
  <si>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</si>
  <si>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</si>
  <si>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</si>
  <si>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</si>
  <si>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</si>
  <si>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</si>
  <si>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</si>
  <si>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</si>
  <si>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</si>
  <si>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</si>
  <si>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</si>
  <si>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</si>
  <si>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</si>
  <si>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</si>
  <si>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</si>
  <si>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</si>
  <si>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</si>
  <si>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</si>
  <si>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</si>
  <si>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</si>
  <si>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</si>
  <si>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</si>
  <si>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</si>
  <si>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</si>
  <si>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</si>
  <si>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</si>
  <si>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</si>
  <si>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</si>
  <si>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</si>
  <si>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</si>
  <si>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</si>
  <si>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</si>
  <si>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</si>
  <si>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</si>
  <si>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</si>
  <si>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</si>
  <si>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</si>
  <si>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</si>
  <si>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</si>
  <si>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</si>
  <si>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</si>
  <si>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</si>
  <si>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</si>
  <si>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</si>
  <si>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</si>
  <si>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</si>
  <si>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</si>
  <si>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</si>
  <si>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</si>
  <si>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</si>
  <si>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</si>
  <si>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</si>
  <si>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</si>
  <si>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</si>
  <si>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</si>
  <si>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</si>
  <si>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</si>
  <si>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</si>
  <si>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</si>
  <si>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</si>
  <si>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</si>
  <si>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</si>
  <si>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</si>
  <si>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</si>
  <si>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</si>
  <si>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</si>
  <si>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</si>
  <si>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</si>
  <si>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</si>
  <si>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</si>
  <si>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</si>
  <si>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</si>
  <si>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</si>
  <si>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</si>
  <si>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</si>
  <si>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</si>
  <si>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</si>
  <si>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</si>
  <si>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</si>
  <si>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</si>
  <si>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</si>
  <si>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</si>
  <si>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</si>
  <si>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</si>
  <si>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</si>
  <si>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</si>
  <si>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</si>
  <si>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</si>
  <si>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</si>
  <si>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</si>
  <si>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</si>
  <si>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</si>
  <si>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</si>
  <si>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</si>
  <si>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</si>
  <si>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</si>
  <si>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</si>
  <si>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</si>
  <si>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</si>
  <si>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</si>
  <si>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</si>
  <si>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</si>
  <si>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</si>
  <si>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</si>
  <si>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</si>
  <si>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</si>
  <si>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</si>
  <si>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</si>
  <si>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</si>
  <si>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</si>
  <si>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</si>
  <si>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</si>
  <si>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</si>
  <si>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</si>
  <si>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</si>
  <si>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</si>
  <si>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</si>
  <si>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</si>
  <si>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</si>
  <si>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</si>
  <si>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</si>
  <si>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</si>
  <si>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</si>
  <si>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</si>
  <si>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</si>
  <si>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</si>
  <si>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</si>
  <si>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</si>
  <si>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</si>
  <si>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</si>
  <si>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</si>
  <si>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</si>
  <si>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</si>
  <si>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</si>
  <si>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</si>
  <si>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</si>
  <si>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</si>
  <si>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</si>
  <si>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</si>
  <si>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</si>
  <si>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</si>
  <si>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</si>
  <si>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</si>
  <si>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</si>
  <si>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</si>
  <si>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</si>
  <si>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</si>
  <si>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</si>
  <si>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</si>
  <si>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</si>
  <si>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</si>
  <si>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</si>
  <si>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</si>
  <si>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</si>
  <si>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</si>
  <si>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</si>
  <si>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</si>
  <si>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</si>
  <si>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</si>
  <si>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</si>
  <si>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</si>
  <si>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</si>
  <si>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</si>
  <si>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</si>
  <si>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</si>
  <si>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</si>
  <si>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</si>
  <si>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</si>
  <si>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</si>
  <si>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</si>
  <si>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</si>
  <si>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</si>
  <si>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</si>
  <si>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</si>
  <si>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</si>
  <si>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</si>
  <si>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</si>
  <si>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</si>
  <si>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</si>
  <si>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</si>
  <si>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</si>
  <si>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</si>
  <si>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</si>
  <si>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</si>
  <si>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</si>
  <si>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</si>
  <si>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</si>
  <si>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</si>
  <si>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</si>
  <si>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</si>
  <si>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</si>
  <si>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</si>
  <si>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</si>
  <si>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</si>
  <si>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</si>
  <si>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</si>
  <si>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</si>
  <si>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</si>
  <si>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</si>
  <si>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</si>
  <si>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</si>
  <si>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</si>
  <si>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</si>
  <si>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</si>
  <si>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</si>
  <si>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</si>
  <si>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</si>
  <si>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</si>
  <si>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</si>
  <si>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</si>
  <si>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</si>
  <si>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</si>
  <si>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</si>
  <si>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</si>
  <si>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</si>
  <si>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</si>
  <si>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</si>
  <si>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</si>
  <si>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</si>
  <si>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</si>
  <si>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</si>
  <si>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</si>
  <si>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</si>
  <si>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</si>
  <si>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</si>
  <si>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</si>
  <si>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</si>
  <si>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</si>
  <si>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</si>
  <si>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</si>
  <si>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</si>
  <si>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</si>
  <si>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</si>
  <si>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</si>
  <si>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</si>
  <si>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</si>
  <si>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</si>
  <si>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</si>
  <si>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</si>
  <si>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</si>
  <si>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</si>
  <si>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</si>
  <si>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</si>
  <si>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</si>
  <si>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</si>
  <si>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</si>
  <si>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</si>
  <si>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</si>
  <si>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</si>
  <si>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</si>
  <si>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</si>
  <si>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</si>
  <si>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</si>
  <si>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</si>
  <si>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</si>
  <si>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</si>
  <si>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</si>
  <si>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</si>
  <si>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</si>
  <si>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</si>
  <si>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</si>
  <si>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</si>
  <si>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</si>
  <si>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</si>
  <si>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</si>
  <si>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</si>
  <si>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</si>
  <si>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</si>
  <si>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</si>
  <si>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</si>
  <si>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</si>
  <si>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</si>
  <si>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</si>
  <si>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</si>
  <si>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</si>
  <si>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</si>
  <si>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</si>
  <si>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</si>
  <si>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</si>
  <si>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</si>
  <si>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</si>
  <si>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</si>
  <si>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</si>
  <si>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</si>
  <si>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</si>
  <si>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</si>
  <si>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</si>
  <si>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</si>
  <si>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</si>
  <si>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</si>
  <si>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</si>
  <si>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</si>
  <si>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</si>
  <si>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</si>
  <si>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</si>
  <si>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</si>
  <si>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</si>
  <si>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</si>
  <si>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</si>
  <si>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</si>
  <si>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</si>
  <si>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</si>
  <si>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</si>
  <si>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</si>
  <si>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</si>
  <si>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</si>
  <si>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</si>
  <si>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</si>
  <si>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</si>
  <si>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</si>
  <si>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</si>
  <si>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</si>
  <si>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</si>
  <si>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</si>
  <si>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</si>
  <si>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</si>
  <si>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</si>
  <si>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</si>
  <si>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</si>
  <si>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</si>
  <si>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</si>
  <si>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</si>
  <si>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</si>
  <si>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</si>
  <si>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</si>
  <si>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</si>
  <si>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</si>
  <si>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</si>
  <si>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</si>
  <si>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</si>
  <si>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</si>
  <si>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</si>
  <si>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</si>
  <si>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</si>
  <si>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</si>
  <si>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</si>
  <si>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</si>
  <si>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</si>
  <si>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</si>
  <si>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</si>
  <si>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</si>
  <si>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</si>
  <si>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</si>
  <si>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</si>
  <si>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</si>
  <si>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</si>
  <si>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</si>
  <si>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</si>
  <si>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</si>
  <si>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</si>
  <si>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</si>
  <si>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</si>
  <si>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</si>
  <si>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</si>
  <si>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</si>
  <si>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</si>
  <si>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</si>
  <si>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</si>
  <si>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</si>
  <si>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</si>
  <si>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</si>
  <si>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</si>
  <si>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</si>
  <si>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</si>
  <si>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</si>
  <si>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</si>
  <si>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</si>
  <si>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</si>
  <si>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</si>
  <si>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</si>
  <si>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</si>
  <si>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</si>
  <si>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</si>
  <si>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</si>
  <si>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</si>
  <si>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</si>
  <si>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</si>
  <si>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</si>
  <si>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</si>
  <si>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</si>
  <si>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</si>
  <si>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</si>
  <si>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</si>
  <si>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</si>
  <si>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</si>
  <si>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</si>
  <si>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</si>
  <si>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</si>
  <si>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</si>
  <si>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</si>
  <si>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</si>
  <si>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</si>
  <si>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</si>
  <si>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</si>
  <si>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</si>
  <si>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</si>
  <si>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</si>
  <si>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</si>
  <si>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</si>
  <si>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</si>
  <si>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</si>
  <si>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</si>
  <si>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</si>
  <si>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</si>
  <si>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</si>
  <si>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</si>
  <si>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</si>
  <si>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</si>
  <si>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</si>
  <si>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</si>
  <si>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</si>
  <si>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</si>
  <si>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</si>
  <si>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</si>
  <si>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</si>
  <si>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</si>
  <si>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</si>
  <si>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</si>
  <si>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</si>
  <si>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</si>
  <si>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</si>
  <si>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</si>
  <si>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</si>
  <si>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</si>
  <si>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</si>
  <si>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</si>
  <si>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</si>
  <si>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</si>
  <si>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</si>
  <si>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</si>
  <si>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</si>
  <si>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</si>
  <si>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</si>
  <si>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</si>
  <si>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</si>
  <si>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</si>
  <si>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</si>
  <si>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</si>
  <si>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</si>
  <si>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</si>
  <si>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</si>
  <si>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</si>
  <si>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</si>
  <si>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</si>
  <si>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</si>
  <si>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</si>
  <si>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</si>
  <si>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</si>
  <si>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</si>
  <si>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</si>
  <si>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</si>
  <si>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</si>
  <si>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</si>
  <si>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</si>
  <si>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</si>
  <si>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</si>
  <si>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</si>
  <si>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</si>
  <si>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</si>
  <si>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</si>
  <si>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</si>
  <si>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</si>
  <si>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</si>
  <si>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</si>
  <si>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</si>
  <si>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</si>
  <si>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</si>
  <si>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</si>
  <si>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</si>
  <si>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</si>
  <si>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</si>
  <si>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</si>
  <si>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</si>
  <si>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</si>
  <si>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</si>
  <si>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</si>
  <si>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</si>
  <si>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</si>
  <si>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</si>
  <si>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</si>
  <si>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</si>
  <si>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</si>
  <si>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</si>
  <si>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</si>
  <si>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</si>
  <si>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</si>
  <si>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</si>
  <si>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</si>
  <si>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</si>
  <si>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</si>
  <si>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</si>
  <si>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</si>
  <si>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</si>
  <si>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</si>
  <si>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</si>
  <si>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</si>
  <si>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</si>
  <si>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</si>
  <si>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</si>
  <si>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</si>
  <si>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</si>
  <si>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</si>
  <si>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</si>
  <si>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</si>
  <si>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</si>
  <si>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</si>
  <si>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</si>
  <si>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</si>
  <si>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</si>
  <si>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</si>
  <si>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</si>
  <si>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</si>
  <si>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</si>
  <si>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</si>
  <si>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</si>
  <si>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</si>
  <si>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</si>
  <si>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</si>
  <si>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</si>
  <si>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</si>
  <si>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</si>
  <si>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</si>
  <si>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</si>
  <si>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</si>
  <si>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</si>
  <si>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</si>
  <si>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</si>
  <si>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</si>
  <si>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</si>
  <si>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</si>
  <si>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</si>
  <si>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</si>
  <si>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</si>
  <si>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</si>
  <si>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</si>
  <si>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</si>
  <si>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</si>
  <si>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</si>
  <si>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</si>
  <si>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</si>
  <si>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</si>
  <si>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</si>
  <si>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</si>
  <si>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</si>
  <si>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</si>
  <si>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</si>
  <si>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</si>
  <si>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</si>
  <si>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</si>
  <si>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</si>
  <si>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</si>
  <si>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</si>
  <si>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</si>
  <si>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</si>
  <si>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</si>
  <si>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</si>
  <si>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</si>
  <si>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</si>
  <si>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</si>
  <si>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</si>
  <si>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</si>
  <si>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</si>
  <si>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</si>
  <si>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</si>
  <si>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</si>
  <si>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</si>
  <si>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</si>
  <si>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</si>
  <si>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</si>
  <si>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</si>
  <si>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</si>
  <si>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</si>
  <si>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</si>
  <si>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</si>
  <si>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</si>
  <si>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</si>
  <si>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</si>
  <si>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</si>
  <si>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</si>
  <si>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</si>
  <si>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</si>
  <si>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</si>
  <si>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</si>
  <si>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</si>
  <si>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</si>
  <si>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</si>
  <si>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</si>
  <si>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</si>
  <si>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</si>
  <si>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</si>
  <si>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</si>
  <si>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</si>
  <si>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</si>
  <si>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</si>
  <si>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</si>
  <si>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</si>
  <si>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</si>
  <si>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</si>
  <si>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</si>
  <si>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</si>
  <si>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</si>
  <si>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</si>
  <si>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</si>
  <si>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</si>
  <si>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</si>
  <si>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</si>
  <si>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</si>
  <si>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</si>
  <si>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</si>
  <si>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</si>
  <si>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</si>
  <si>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</si>
  <si>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</si>
  <si>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</si>
  <si>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</si>
  <si>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</si>
  <si>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</si>
  <si>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</si>
  <si>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</si>
  <si>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</si>
  <si>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</si>
  <si>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</si>
  <si>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</si>
  <si>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</si>
  <si>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</si>
  <si>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</si>
  <si>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</si>
  <si>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</si>
  <si>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</si>
  <si>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</si>
  <si>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</si>
  <si>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</si>
  <si>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</si>
  <si>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</si>
  <si>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</si>
  <si>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</si>
  <si>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</si>
  <si>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</si>
  <si>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</si>
  <si>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</si>
  <si>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</si>
  <si>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</si>
  <si>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</si>
  <si>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</si>
  <si>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</si>
  <si>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</si>
  <si>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</si>
  <si>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</si>
  <si>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</si>
  <si>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</si>
  <si>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</si>
  <si>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</si>
  <si>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</si>
  <si>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</si>
  <si>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</si>
  <si>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</si>
  <si>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</si>
  <si>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</si>
  <si>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</si>
  <si>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</si>
  <si>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</si>
  <si>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</si>
  <si>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</si>
  <si>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</si>
  <si>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</si>
  <si>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</si>
  <si>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</si>
  <si>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</si>
  <si>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</si>
  <si>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</si>
  <si>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</si>
  <si>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</si>
  <si>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</si>
  <si>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</si>
  <si>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</si>
  <si>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</si>
  <si>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</si>
  <si>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</si>
  <si>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</si>
  <si>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</si>
  <si>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</si>
  <si>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</si>
  <si>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</si>
  <si>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</si>
  <si>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</si>
  <si>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</si>
  <si>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</si>
  <si>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</si>
  <si>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</si>
  <si>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</si>
  <si>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</si>
  <si>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</si>
  <si>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</si>
  <si>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</si>
  <si>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</si>
  <si>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</si>
  <si>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</si>
  <si>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</si>
  <si>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</si>
  <si>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</si>
  <si>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</si>
  <si>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</si>
  <si>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</si>
  <si>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</si>
  <si>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</si>
  <si>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</si>
  <si>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</si>
  <si>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</si>
  <si>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</si>
  <si>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</si>
  <si>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</si>
  <si>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</si>
  <si>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</si>
  <si>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</si>
  <si>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</si>
  <si>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</si>
  <si>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</si>
  <si>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</si>
  <si>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</si>
  <si>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</si>
  <si>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</si>
  <si>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</si>
  <si>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</si>
  <si>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</si>
  <si>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</si>
  <si>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</si>
  <si>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</si>
  <si>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</si>
  <si>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</si>
  <si>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</si>
  <si>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</si>
  <si>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</si>
  <si>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</si>
  <si>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</si>
  <si>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</si>
  <si>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</si>
  <si>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</si>
  <si>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</si>
  <si>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</si>
  <si>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</si>
  <si>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</si>
  <si>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</si>
  <si>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</si>
  <si>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</si>
  <si>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</si>
  <si>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</si>
  <si>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</si>
  <si>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</si>
  <si>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</si>
  <si>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</si>
  <si>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</si>
  <si>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</si>
  <si>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</si>
  <si>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</si>
  <si>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</si>
  <si>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</si>
  <si>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</si>
  <si>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</si>
  <si>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</si>
  <si>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</si>
  <si>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</si>
  <si>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</si>
  <si>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</si>
  <si>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</si>
  <si>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</si>
  <si>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</si>
  <si>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</si>
  <si>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</si>
  <si>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</si>
  <si>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</si>
  <si>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</si>
  <si>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</si>
  <si>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</si>
  <si>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</si>
  <si>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</si>
  <si>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</si>
  <si>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</si>
  <si>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</si>
  <si>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</si>
  <si>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</si>
  <si>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</si>
  <si>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</si>
  <si>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</si>
  <si>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</si>
  <si>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</si>
  <si>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</si>
  <si>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</si>
  <si>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</si>
  <si>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</si>
  <si>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</si>
  <si>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</si>
  <si>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</si>
  <si>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</si>
  <si>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</si>
  <si>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</si>
  <si>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</si>
  <si>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</si>
  <si>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</si>
  <si>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</si>
  <si>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</si>
  <si>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</si>
  <si>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</si>
  <si>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</si>
  <si>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</si>
  <si>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</si>
  <si>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</si>
  <si>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</si>
  <si>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</si>
  <si>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</si>
  <si>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</si>
  <si>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</si>
  <si>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</si>
  <si>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</si>
  <si>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</si>
  <si>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</si>
  <si>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</si>
  <si>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</si>
  <si>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</si>
  <si>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</si>
  <si>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</si>
  <si>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</si>
  <si>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</si>
  <si>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</si>
  <si>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</si>
  <si>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</si>
  <si>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</si>
  <si>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</si>
  <si>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</si>
  <si>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</si>
  <si>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</si>
  <si>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</si>
  <si>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</si>
  <si>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</si>
  <si>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</si>
  <si>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</si>
  <si>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</si>
  <si>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</si>
  <si>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</si>
  <si>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</si>
  <si>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</si>
  <si>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</si>
  <si>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</si>
  <si>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</si>
  <si>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</si>
  <si>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</si>
  <si>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</si>
  <si>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</si>
  <si>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</si>
  <si>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</si>
  <si>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</si>
  <si>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</si>
  <si>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</si>
  <si>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</si>
  <si>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</si>
  <si>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</si>
  <si>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</si>
  <si>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</si>
  <si>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</si>
  <si>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</si>
  <si>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</si>
  <si>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</si>
  <si>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</si>
  <si>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</si>
  <si>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</si>
  <si>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</si>
  <si>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</si>
  <si>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</si>
  <si>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</si>
  <si>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</si>
  <si>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</si>
  <si>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</si>
  <si>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</si>
  <si>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</si>
  <si>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</si>
  <si>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</si>
  <si>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</si>
  <si>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</si>
  <si>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</si>
  <si>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</si>
  <si>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</si>
  <si>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</si>
  <si>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</si>
  <si>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</si>
  <si>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</si>
  <si>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</si>
  <si>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</si>
  <si>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</si>
  <si>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</si>
  <si>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</si>
  <si>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</si>
  <si>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</si>
  <si>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</si>
  <si>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</si>
  <si>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</si>
  <si>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</si>
  <si>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</si>
  <si>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</si>
  <si>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</si>
  <si>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</si>
  <si>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</si>
  <si>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</si>
  <si>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</si>
  <si>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</si>
  <si>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</si>
  <si>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</si>
  <si>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</si>
  <si>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</si>
  <si>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</si>
  <si>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</si>
  <si>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</si>
  <si>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</si>
  <si>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</si>
  <si>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</si>
  <si>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</si>
  <si>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</si>
  <si>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</si>
  <si>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</si>
  <si>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</si>
  <si>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</si>
  <si>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</si>
  <si>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</si>
  <si>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</si>
  <si>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</si>
  <si>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</si>
  <si>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</si>
  <si>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</si>
  <si>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</si>
  <si>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</si>
  <si>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</si>
  <si>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</si>
  <si>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</si>
  <si>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</si>
  <si>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</si>
  <si>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</si>
  <si>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</si>
  <si>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</si>
  <si>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</si>
  <si>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</si>
  <si>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</si>
  <si>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</si>
  <si>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</si>
  <si>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</si>
  <si>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</si>
  <si>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</si>
  <si>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</si>
  <si>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</si>
  <si>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</si>
  <si>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</si>
  <si>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</si>
  <si>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</si>
  <si>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</si>
  <si>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</si>
  <si>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</si>
  <si>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</si>
  <si>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</si>
  <si>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</si>
  <si>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</si>
  <si>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</si>
  <si>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</si>
  <si>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</si>
  <si>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</si>
  <si>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</si>
  <si>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</si>
  <si>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</si>
  <si>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</si>
  <si>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</si>
  <si>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</si>
  <si>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</si>
  <si>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</si>
  <si>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</si>
  <si>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</si>
  <si>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</si>
  <si>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</si>
  <si>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</si>
  <si>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</si>
  <si>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</si>
  <si>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</si>
  <si>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</si>
  <si>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</si>
  <si>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</si>
  <si>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</si>
  <si>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</si>
  <si>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</si>
  <si>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</si>
  <si>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</si>
  <si>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</si>
  <si>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</si>
  <si>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</si>
  <si>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</si>
  <si>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</si>
  <si>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</si>
  <si>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</si>
  <si>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</si>
  <si>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</si>
  <si>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</si>
  <si>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</si>
  <si>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</si>
  <si>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</si>
  <si>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</si>
  <si>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</si>
  <si>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</si>
  <si>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</si>
  <si>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</si>
  <si>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</si>
  <si>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</si>
  <si>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</si>
  <si>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</si>
  <si>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</si>
  <si>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</si>
  <si>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</si>
  <si>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</si>
  <si>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</si>
  <si>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</si>
  <si>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</si>
  <si>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</si>
  <si>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</si>
  <si>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</si>
  <si>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</si>
  <si>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</si>
  <si>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</si>
  <si>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</si>
  <si>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</si>
  <si>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</si>
  <si>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</si>
  <si>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</si>
  <si>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</si>
  <si>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</si>
  <si>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</si>
  <si>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</si>
  <si>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</si>
  <si>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</si>
  <si>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</si>
  <si>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</si>
  <si>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</si>
  <si>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</si>
  <si>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</si>
  <si>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</si>
  <si>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</si>
  <si>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</si>
  <si>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</si>
  <si>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</si>
  <si>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</si>
  <si>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</si>
  <si>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</si>
  <si>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</si>
  <si>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</si>
  <si>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</si>
  <si>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</si>
  <si>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</si>
  <si>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</si>
  <si>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</si>
  <si>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</si>
  <si>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</si>
  <si>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</si>
  <si>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</si>
  <si>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</si>
  <si>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</si>
  <si>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</si>
  <si>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</si>
  <si>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</si>
  <si>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</si>
  <si>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</si>
  <si>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</si>
  <si>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</si>
  <si>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</si>
  <si>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</si>
  <si>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</si>
  <si>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</si>
  <si>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</si>
  <si>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</si>
  <si>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</si>
  <si>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</si>
  <si>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</si>
  <si>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</si>
  <si>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</si>
  <si>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</si>
  <si>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</si>
  <si>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</si>
  <si>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</si>
  <si>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</si>
  <si>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</si>
  <si>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</si>
  <si>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</si>
  <si>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</si>
  <si>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</si>
  <si>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</si>
  <si>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</si>
  <si>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</si>
  <si>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</si>
  <si>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</si>
  <si>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</si>
  <si>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</si>
  <si>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</si>
  <si>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</si>
  <si>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</si>
  <si>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</si>
  <si>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</si>
  <si>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</si>
  <si>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</si>
  <si>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</si>
  <si>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</si>
  <si>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</si>
  <si>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</si>
  <si>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</si>
  <si>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</si>
  <si>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</si>
  <si>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</si>
  <si>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</si>
  <si>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</si>
  <si>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</si>
  <si>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</si>
  <si>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</si>
  <si>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</si>
  <si>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</si>
  <si>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</si>
  <si>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</si>
  <si>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</si>
  <si>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</si>
  <si>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</si>
  <si>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</si>
  <si>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</si>
  <si>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</si>
  <si>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</si>
  <si>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</si>
  <si>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</si>
  <si>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</si>
  <si>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</si>
  <si>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</si>
  <si>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</si>
  <si>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</si>
  <si>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</si>
  <si>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</si>
  <si>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</si>
  <si>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</si>
  <si>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</si>
  <si>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</si>
  <si>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</si>
  <si>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</si>
  <si>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</si>
  <si>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</si>
  <si>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</si>
  <si>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</si>
  <si>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</si>
  <si>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</si>
  <si>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</si>
  <si>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</si>
  <si>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</si>
  <si>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</si>
  <si>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</si>
  <si>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</si>
  <si>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</si>
  <si>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</si>
  <si>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</si>
  <si>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</si>
  <si>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</si>
  <si>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</si>
  <si>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</si>
  <si>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</si>
  <si>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</si>
  <si>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</si>
  <si>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</si>
  <si>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</si>
  <si>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</si>
  <si>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</si>
  <si>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</si>
  <si>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</si>
  <si>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</si>
  <si>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</si>
  <si>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</si>
  <si>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</si>
  <si>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</si>
  <si>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</si>
  <si>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</si>
  <si>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</si>
  <si>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</si>
  <si>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</si>
  <si>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</si>
  <si>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</si>
  <si>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</si>
  <si>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</si>
  <si>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</si>
  <si>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</si>
  <si>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</si>
  <si>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</si>
  <si>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</si>
  <si>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</si>
  <si>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</si>
  <si>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</si>
  <si>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</si>
  <si>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</si>
  <si>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</si>
  <si>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</si>
  <si>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</si>
  <si>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</si>
  <si>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</si>
  <si>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</si>
  <si>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</si>
  <si>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</si>
  <si>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</si>
  <si>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</si>
  <si>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</si>
  <si>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</si>
  <si>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</si>
  <si>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</si>
  <si>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</si>
  <si>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</si>
  <si>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</si>
  <si>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</si>
  <si>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</si>
  <si>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</si>
  <si>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</si>
  <si>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</si>
  <si>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</si>
  <si>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</si>
  <si>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</si>
  <si>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</si>
  <si>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</si>
  <si>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</si>
  <si>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</si>
  <si>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</si>
  <si>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</si>
  <si>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</si>
  <si>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</si>
  <si>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</si>
  <si>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</si>
  <si>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</si>
  <si>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</si>
  <si>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</si>
  <si>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</si>
  <si>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</si>
  <si>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</si>
  <si>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</si>
  <si>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</si>
  <si>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</si>
  <si>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</si>
  <si>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</si>
  <si>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</si>
  <si>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</si>
  <si>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</si>
  <si>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</si>
  <si>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</si>
  <si>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</si>
  <si>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</si>
  <si>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</si>
  <si>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</si>
  <si>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</si>
  <si>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</si>
  <si>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</si>
  <si>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</si>
  <si>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</si>
  <si>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</si>
  <si>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</si>
  <si>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</si>
  <si>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</si>
  <si>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</si>
  <si>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</si>
  <si>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</si>
  <si>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</si>
  <si>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</si>
  <si>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</si>
  <si>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</si>
  <si>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</si>
  <si>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</si>
  <si>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</si>
  <si>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</si>
  <si>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</si>
  <si>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</si>
  <si>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</si>
  <si>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</si>
  <si>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</si>
  <si>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</si>
  <si>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</si>
  <si>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</si>
  <si>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</si>
  <si>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</si>
  <si>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</si>
  <si>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</si>
  <si>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</si>
  <si>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</si>
  <si>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</si>
  <si>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</si>
  <si>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</si>
  <si>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</si>
  <si>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</si>
  <si>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</si>
  <si>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</si>
  <si>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</si>
  <si>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</si>
  <si>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</si>
  <si>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</si>
  <si>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</si>
  <si>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</si>
  <si>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</si>
  <si>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</si>
  <si>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</si>
  <si>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</si>
  <si>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</si>
  <si>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</si>
  <si>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</si>
  <si>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</si>
  <si>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</si>
  <si>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</si>
  <si>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</si>
  <si>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</si>
  <si>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</si>
  <si>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</si>
  <si>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</si>
  <si>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</si>
  <si>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</si>
  <si>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</si>
  <si>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</si>
  <si>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</si>
  <si>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</si>
  <si>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</si>
  <si>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</si>
  <si>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</si>
  <si>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</si>
  <si>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</si>
  <si>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</si>
  <si>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</si>
  <si>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</si>
  <si>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</si>
  <si>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</si>
  <si>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</si>
  <si>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</si>
  <si>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</si>
  <si>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</si>
  <si>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</si>
  <si>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</si>
  <si>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</si>
  <si>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</si>
  <si>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</si>
  <si>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</si>
  <si>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</si>
  <si>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</si>
  <si>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</si>
  <si>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</si>
  <si>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</si>
  <si>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</si>
  <si>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</si>
  <si>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</si>
  <si>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</si>
  <si>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</si>
  <si>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</si>
  <si>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</si>
  <si>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</si>
  <si>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</si>
  <si>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</si>
  <si>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</si>
  <si>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</si>
  <si>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</si>
  <si>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</si>
  <si>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</si>
  <si>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</si>
  <si>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</si>
  <si>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</si>
  <si>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</si>
  <si>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</si>
  <si>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</si>
  <si>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</si>
  <si>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</si>
  <si>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</si>
  <si>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</si>
  <si>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</si>
  <si>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</si>
  <si>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</si>
  <si>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</si>
  <si>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</si>
  <si>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</si>
  <si>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</si>
  <si>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</si>
  <si>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</si>
  <si>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</si>
  <si>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</si>
  <si>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</si>
  <si>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</si>
  <si>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</si>
  <si>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</si>
  <si>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</si>
  <si>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</si>
  <si>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</si>
  <si>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</si>
  <si>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</si>
  <si>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</si>
  <si>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</si>
  <si>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</si>
  <si>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</si>
  <si>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</si>
  <si>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</si>
  <si>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</si>
  <si>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</si>
  <si>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</si>
  <si>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</si>
  <si>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</si>
  <si>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</si>
  <si>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</si>
  <si>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</si>
  <si>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</si>
  <si>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</si>
  <si>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</si>
  <si>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</si>
  <si>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</si>
  <si>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</si>
  <si>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</si>
  <si>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</si>
  <si>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</si>
  <si>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</si>
  <si>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</si>
  <si>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</si>
  <si>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</si>
  <si>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</si>
  <si>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</si>
  <si>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</si>
  <si>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</si>
  <si>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</si>
  <si>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</si>
  <si>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</si>
  <si>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</si>
  <si>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</si>
  <si>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</si>
  <si>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</si>
  <si>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</si>
  <si>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</si>
  <si>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</si>
  <si>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</si>
  <si>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</si>
  <si>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</si>
  <si>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</si>
  <si>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</si>
  <si>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</si>
  <si>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</si>
  <si>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</si>
  <si>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</si>
  <si>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</si>
  <si>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</si>
  <si>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</si>
  <si>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</si>
  <si>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</si>
  <si>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</si>
  <si>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</si>
  <si>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</si>
  <si>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</si>
  <si>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</si>
  <si>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</si>
  <si>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</si>
  <si>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</si>
  <si>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</si>
  <si>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</si>
  <si>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</si>
  <si>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</si>
  <si>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</si>
  <si>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</si>
  <si>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</si>
  <si>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</si>
  <si>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</si>
  <si>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</si>
  <si>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</si>
  <si>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</si>
  <si>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</si>
  <si>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</si>
  <si>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</si>
  <si>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</si>
  <si>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</si>
  <si>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</si>
  <si>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</si>
  <si>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</si>
  <si>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</si>
  <si>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</si>
  <si>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</si>
  <si>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</si>
  <si>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</si>
  <si>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</si>
  <si>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</si>
  <si>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</si>
  <si>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</si>
  <si>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</si>
  <si>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</si>
  <si>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</si>
  <si>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</si>
  <si>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</si>
  <si>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</si>
  <si>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</si>
  <si>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</si>
  <si>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</si>
  <si>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</si>
  <si>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</si>
  <si>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</si>
  <si>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</si>
  <si>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</si>
  <si>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</si>
  <si>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</si>
  <si>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</si>
  <si>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</si>
  <si>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</si>
  <si>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</si>
  <si>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</si>
  <si>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</si>
  <si>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</si>
  <si>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</si>
  <si>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</si>
  <si>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</si>
  <si>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</si>
  <si>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</si>
  <si>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</si>
  <si>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</si>
  <si>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</si>
  <si>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</si>
  <si>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</si>
  <si>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</si>
  <si>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</si>
  <si>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</si>
  <si>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</si>
  <si>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</si>
  <si>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</si>
  <si>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</si>
  <si>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</si>
  <si>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</si>
  <si>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</si>
  <si>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</si>
  <si>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</si>
  <si>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</si>
  <si>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</si>
  <si>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</si>
  <si>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</si>
  <si>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</si>
  <si>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</si>
  <si>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</si>
  <si>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</si>
  <si>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</si>
  <si>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</si>
  <si>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</si>
  <si>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</si>
  <si>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</si>
  <si>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</si>
  <si>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</si>
  <si>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</si>
  <si>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</si>
  <si>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</si>
  <si>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</si>
  <si>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</si>
  <si>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</si>
  <si>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</si>
  <si>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</si>
  <si>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</si>
  <si>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</si>
  <si>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</si>
  <si>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</si>
  <si>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</si>
  <si>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</si>
  <si>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</si>
  <si>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</si>
  <si>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</si>
  <si>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</si>
  <si>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</si>
  <si>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</si>
  <si>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</si>
  <si>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</si>
  <si>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</si>
  <si>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</si>
  <si>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</si>
  <si>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</si>
  <si>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</si>
  <si>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</si>
  <si>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</si>
  <si>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</si>
  <si>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</si>
  <si>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</si>
  <si>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</si>
  <si>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</si>
  <si>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</si>
  <si>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</si>
  <si>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</si>
  <si>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</si>
  <si>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</si>
  <si>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</si>
  <si>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</si>
  <si>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</si>
  <si>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</si>
  <si>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</si>
  <si>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</si>
  <si>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</si>
  <si>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</si>
  <si>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</si>
  <si>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</si>
  <si>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</si>
  <si>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</si>
  <si>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</si>
  <si>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</si>
  <si>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</si>
  <si>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</si>
  <si>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</si>
  <si>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</si>
  <si>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</si>
  <si>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</si>
  <si>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</si>
  <si>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</si>
  <si>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</si>
  <si>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</si>
  <si>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</si>
  <si>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</si>
  <si>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</si>
  <si>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</si>
  <si>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</si>
  <si>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</si>
  <si>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</si>
  <si>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</si>
  <si>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</si>
  <si>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</si>
  <si>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</si>
  <si>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</si>
  <si>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</si>
  <si>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</si>
  <si>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</si>
  <si>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</si>
  <si>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</si>
  <si>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</si>
  <si>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</si>
  <si>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</si>
  <si>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</si>
  <si>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</si>
  <si>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</si>
  <si>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</si>
  <si>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</si>
  <si>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</si>
  <si>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</si>
  <si>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</si>
  <si>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</si>
  <si>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</si>
  <si>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</si>
  <si>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</si>
  <si>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</si>
  <si>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</si>
  <si>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</si>
  <si>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</si>
  <si>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</si>
  <si>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</si>
  <si>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</si>
  <si>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</si>
  <si>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</si>
  <si>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</si>
  <si>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</si>
  <si>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</si>
  <si>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</si>
  <si>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</si>
  <si>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</si>
  <si>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</si>
  <si>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</si>
  <si>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</si>
  <si>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</si>
  <si>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</si>
  <si>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</si>
  <si>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</si>
  <si>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</si>
  <si>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</si>
  <si>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</si>
  <si>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</si>
  <si>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</si>
  <si>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</si>
  <si>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</si>
  <si>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</si>
  <si>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</si>
  <si>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</si>
  <si>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</si>
  <si>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</si>
  <si>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</si>
  <si>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</si>
  <si>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</si>
  <si>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</si>
  <si>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</si>
  <si>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</si>
  <si>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</si>
  <si>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</si>
  <si>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</si>
  <si>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</si>
  <si>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</si>
  <si>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</si>
  <si>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</si>
  <si>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</si>
  <si>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</si>
  <si>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</si>
  <si>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</si>
  <si>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</si>
  <si>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</si>
  <si>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</si>
  <si>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</si>
  <si>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</si>
  <si>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</si>
  <si>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</si>
  <si>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</si>
  <si>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</si>
  <si>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</si>
  <si>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</si>
  <si>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</si>
  <si>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</si>
  <si>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</si>
  <si>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</si>
  <si>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</si>
  <si>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</si>
  <si>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</si>
  <si>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</si>
  <si>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</si>
  <si>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</si>
  <si>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</si>
  <si>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</si>
  <si>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</si>
  <si>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</si>
  <si>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</si>
  <si>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</si>
  <si>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</si>
  <si>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</si>
  <si>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</si>
  <si>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</si>
  <si>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</si>
  <si>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</si>
  <si>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</si>
  <si>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</si>
  <si>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</si>
  <si>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</si>
  <si>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</si>
  <si>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</si>
  <si>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</si>
  <si>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</si>
  <si>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</si>
  <si>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</si>
  <si>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</si>
  <si>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</si>
  <si>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</si>
  <si>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</si>
  <si>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</si>
  <si>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</si>
  <si>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</si>
  <si>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</si>
  <si>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</si>
  <si>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</si>
  <si>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</si>
  <si>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</si>
  <si>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</si>
  <si>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</si>
  <si>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</si>
  <si>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</si>
  <si>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</si>
  <si>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</si>
  <si>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</si>
  <si>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</si>
  <si>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</si>
  <si>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</si>
  <si>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</si>
  <si>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</si>
  <si>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</si>
  <si>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</si>
  <si>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</si>
  <si>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</si>
  <si>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</si>
  <si>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</si>
  <si>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</si>
  <si>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</si>
  <si>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</si>
  <si>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</si>
  <si>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</si>
  <si>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</si>
  <si>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</si>
  <si>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</si>
  <si>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</si>
  <si>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</si>
  <si>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</si>
  <si>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</si>
  <si>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</si>
  <si>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</si>
  <si>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</si>
  <si>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</si>
  <si>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</si>
  <si>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</si>
  <si>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</si>
  <si>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</si>
  <si>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</si>
  <si>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</si>
  <si>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</si>
  <si>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</si>
  <si>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</si>
  <si>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</si>
  <si>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</si>
  <si>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</si>
  <si>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</si>
  <si>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</si>
  <si>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</si>
  <si>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</si>
  <si>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</si>
  <si>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</si>
  <si>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</si>
  <si>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</si>
  <si>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</si>
  <si>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</si>
  <si>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</si>
  <si>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</si>
  <si>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</si>
  <si>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</si>
  <si>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</si>
  <si>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</si>
  <si>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</si>
  <si>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</si>
  <si>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</si>
  <si>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</si>
  <si>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</si>
  <si>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</si>
  <si>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</si>
  <si>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</si>
  <si>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</si>
  <si>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</si>
  <si>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</si>
  <si>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</si>
  <si>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</si>
  <si>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</si>
  <si>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</si>
  <si>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</si>
  <si>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</si>
  <si>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</si>
  <si>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</si>
  <si>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</si>
  <si>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</si>
  <si>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</si>
  <si>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</si>
  <si>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</si>
  <si>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</si>
  <si>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</si>
  <si>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</si>
  <si>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</si>
  <si>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</si>
  <si>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</si>
  <si>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</si>
  <si>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</si>
  <si>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</si>
  <si>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</si>
  <si>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</si>
  <si>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</si>
  <si>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</si>
  <si>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</si>
  <si>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</si>
  <si>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</si>
  <si>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</si>
  <si>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</si>
  <si>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</si>
  <si>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</si>
  <si>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</si>
  <si>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</si>
  <si>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</si>
  <si>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</si>
  <si>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</si>
  <si>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</si>
  <si>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</si>
  <si>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</si>
  <si>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</si>
  <si>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</si>
  <si>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</si>
  <si>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</si>
  <si>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</si>
  <si>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</si>
  <si>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</si>
  <si>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</si>
  <si>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</si>
  <si>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</si>
  <si>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</si>
  <si>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</si>
  <si>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</si>
  <si>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</si>
  <si>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</si>
  <si>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</si>
  <si>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</si>
  <si>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</si>
  <si>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</si>
  <si>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</si>
  <si>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</si>
  <si>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</si>
  <si>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</si>
  <si>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</si>
  <si>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</si>
  <si>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</si>
  <si>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</si>
  <si>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</si>
  <si>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</si>
  <si>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</si>
  <si>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</si>
  <si>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</si>
  <si>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</si>
  <si>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</si>
  <si>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</si>
  <si>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</si>
  <si>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</si>
  <si>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</si>
  <si>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</si>
  <si>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</si>
  <si>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</si>
  <si>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</si>
  <si>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</si>
  <si>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</si>
  <si>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</si>
  <si>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</si>
  <si>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</si>
  <si>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</si>
  <si>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</si>
  <si>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</si>
  <si>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</si>
  <si>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</si>
  <si>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</si>
  <si>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</si>
  <si>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</si>
  <si>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</si>
  <si>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</si>
  <si>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</si>
  <si>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</si>
  <si>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</si>
  <si>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</si>
  <si>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</si>
  <si>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</si>
  <si>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</si>
  <si>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</si>
  <si>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</si>
  <si>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</si>
  <si>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</si>
  <si>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</si>
  <si>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</si>
  <si>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</si>
  <si>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</si>
  <si>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</si>
  <si>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</si>
  <si>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</si>
  <si>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</si>
  <si>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</si>
  <si>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</si>
  <si>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</si>
  <si>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</si>
  <si>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</si>
  <si>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</si>
  <si>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</si>
  <si>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</si>
  <si>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</si>
  <si>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</si>
  <si>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</si>
  <si>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</si>
  <si>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</si>
  <si>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</si>
  <si>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</si>
  <si>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</si>
  <si>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</si>
  <si>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</si>
  <si>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</si>
  <si>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</si>
  <si>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</si>
  <si>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</si>
  <si>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</si>
  <si>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</si>
  <si>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</si>
  <si>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</si>
  <si>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</si>
  <si>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</si>
  <si>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</si>
  <si>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</si>
  <si>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</si>
  <si>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</si>
  <si>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</si>
  <si>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</si>
  <si>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</si>
  <si>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</si>
  <si>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</si>
  <si>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</si>
  <si>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</si>
  <si>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</si>
  <si>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</si>
  <si>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</si>
  <si>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</si>
  <si>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</si>
  <si>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</si>
  <si>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</si>
  <si>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</si>
  <si>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</si>
  <si>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</si>
  <si>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</si>
  <si>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</si>
  <si>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</si>
  <si>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</si>
  <si>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</si>
  <si>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</si>
  <si>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</si>
  <si>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</si>
  <si>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</si>
  <si>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</si>
  <si>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</si>
  <si>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</si>
  <si>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</si>
  <si>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</si>
  <si>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</si>
  <si>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</si>
  <si>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</si>
  <si>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</si>
  <si>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</si>
  <si>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</si>
  <si>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</si>
  <si>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</si>
  <si>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</si>
  <si>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</si>
  <si>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</si>
  <si>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</si>
  <si>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</si>
  <si>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</si>
  <si>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</si>
  <si>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</si>
  <si>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</si>
  <si>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</si>
  <si>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</si>
  <si>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</si>
  <si>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</si>
  <si>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</si>
  <si>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</si>
  <si>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</si>
  <si>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</si>
  <si>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</si>
  <si>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</si>
  <si>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</si>
  <si>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</si>
  <si>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</si>
  <si>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</si>
  <si>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</si>
  <si>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</si>
  <si>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</si>
  <si>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</si>
  <si>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</si>
  <si>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</si>
  <si>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</si>
  <si>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</si>
  <si>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</si>
  <si>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</si>
  <si>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</si>
  <si>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</si>
  <si>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</si>
  <si>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</si>
  <si>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</si>
  <si>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</si>
  <si>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</si>
  <si>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</si>
  <si>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</si>
  <si>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</si>
  <si>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</si>
  <si>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</si>
  <si>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</si>
  <si>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</si>
  <si>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</si>
  <si>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</si>
  <si>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</si>
  <si>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</si>
  <si>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</si>
  <si>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</si>
  <si>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</si>
  <si>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</si>
  <si>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</si>
  <si>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</si>
  <si>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</si>
  <si>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</si>
  <si>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</si>
  <si>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</si>
  <si>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</si>
  <si>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</si>
  <si>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</si>
  <si>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</si>
  <si>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</si>
  <si>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</si>
  <si>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</si>
  <si>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</si>
  <si>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</si>
  <si>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</si>
  <si>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</si>
  <si>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</si>
  <si>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</si>
  <si>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</si>
  <si>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</si>
  <si>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</si>
  <si>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</si>
  <si>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</si>
  <si>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</si>
  <si>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</si>
  <si>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</si>
  <si>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</si>
  <si>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</si>
  <si>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</si>
  <si>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</si>
  <si>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</si>
  <si>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</si>
  <si>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</si>
  <si>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</si>
  <si>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</si>
  <si>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</si>
  <si>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</si>
  <si>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</si>
  <si>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</si>
  <si>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</si>
  <si>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</si>
  <si>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</si>
  <si>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</si>
  <si>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</si>
  <si>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</si>
  <si>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</si>
  <si>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</si>
  <si>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</si>
  <si>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</si>
  <si>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</si>
  <si>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</si>
  <si>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</si>
  <si>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</si>
  <si>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</si>
  <si>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</si>
  <si>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</si>
  <si>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</si>
  <si>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</si>
  <si>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</si>
  <si>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</si>
  <si>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</si>
  <si>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</si>
  <si>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</si>
  <si>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</si>
  <si>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</si>
  <si>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</si>
  <si>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</si>
  <si>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</si>
  <si>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</si>
  <si>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</si>
  <si>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</si>
  <si>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</si>
  <si>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</si>
  <si>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</si>
  <si>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</si>
  <si>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</si>
  <si>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</si>
  <si>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</si>
  <si>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</si>
  <si>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</si>
  <si>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</si>
  <si>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</si>
  <si>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</si>
  <si>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</si>
  <si>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</si>
  <si>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</si>
  <si>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</si>
  <si>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</si>
  <si>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</si>
  <si>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</si>
  <si>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</si>
  <si>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</si>
  <si>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</si>
  <si>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</si>
  <si>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</si>
  <si>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</si>
  <si>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</si>
  <si>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</si>
  <si>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</si>
  <si>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</si>
  <si>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</si>
  <si>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</si>
  <si>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</si>
  <si>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</si>
  <si>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</si>
  <si>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</si>
  <si>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</si>
  <si>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</si>
  <si>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</si>
  <si>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</si>
  <si>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</si>
  <si>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</si>
  <si>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</si>
  <si>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</si>
  <si>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</si>
  <si>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</si>
  <si>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</si>
  <si>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</si>
  <si>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</si>
  <si>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</si>
  <si>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</si>
  <si>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</si>
  <si>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</si>
  <si>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</si>
  <si>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</si>
  <si>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</si>
  <si>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</si>
  <si>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</si>
  <si>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</si>
  <si>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</si>
  <si>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</si>
  <si>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</si>
  <si>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</si>
  <si>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</si>
  <si>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</si>
  <si>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</si>
  <si>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</si>
  <si>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</si>
  <si>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</si>
  <si>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</si>
  <si>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</si>
  <si>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</si>
  <si>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</si>
  <si>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</si>
  <si>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</si>
  <si>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</si>
  <si>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</si>
  <si>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</si>
  <si>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</si>
  <si>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</si>
  <si>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</si>
  <si>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</si>
  <si>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</si>
  <si>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</si>
  <si>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</si>
  <si>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</si>
  <si>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</si>
  <si>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</si>
  <si>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</si>
  <si>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</si>
  <si>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</si>
  <si>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</si>
  <si>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</si>
  <si>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</si>
  <si>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</si>
  <si>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</si>
  <si>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</si>
  <si>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</si>
  <si>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</si>
  <si>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</si>
  <si>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</si>
  <si>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</si>
  <si>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</si>
  <si>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</si>
  <si>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</si>
  <si>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</si>
  <si>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</si>
  <si>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</si>
  <si>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</si>
  <si>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</si>
  <si>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</si>
  <si>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</si>
  <si>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</si>
  <si>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</si>
  <si>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</si>
  <si>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</si>
  <si>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</si>
  <si>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</si>
  <si>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</si>
  <si>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</si>
  <si>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</si>
  <si>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</si>
  <si>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</si>
  <si>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</si>
  <si>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</si>
  <si>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</si>
  <si>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</si>
  <si>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</si>
  <si>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</si>
  <si>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</si>
  <si>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</si>
  <si>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</si>
  <si>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</si>
  <si>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</si>
  <si>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</si>
  <si>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</si>
  <si>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</si>
  <si>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</si>
  <si>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</si>
  <si>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</si>
  <si>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</si>
  <si>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</si>
  <si>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</si>
  <si>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</si>
  <si>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</si>
  <si>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</si>
  <si>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</si>
  <si>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</si>
  <si>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</si>
  <si>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</si>
  <si>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</si>
  <si>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</si>
  <si>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</si>
  <si>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</si>
  <si>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</si>
  <si>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</si>
  <si>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</si>
  <si>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</si>
  <si>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</si>
  <si>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</si>
  <si>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</si>
  <si>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</si>
  <si>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</si>
  <si>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</si>
  <si>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</si>
  <si>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</si>
  <si>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</si>
  <si>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</si>
  <si>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</si>
  <si>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</si>
  <si>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</si>
  <si>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</si>
  <si>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</si>
  <si>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</si>
  <si>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</si>
  <si>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</si>
  <si>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</si>
  <si>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</si>
  <si>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</si>
  <si>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</si>
  <si>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</si>
  <si>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</si>
  <si>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</si>
  <si>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</si>
  <si>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</si>
  <si>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</si>
  <si>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</si>
  <si>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</si>
  <si>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</si>
  <si>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</si>
  <si>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</si>
  <si>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</si>
  <si>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</si>
  <si>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</si>
  <si>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</si>
  <si>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</si>
  <si>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</si>
  <si>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</si>
  <si>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</si>
  <si>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</si>
  <si>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</si>
  <si>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</si>
  <si>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</si>
  <si>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</si>
  <si>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</si>
  <si>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</si>
  <si>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</si>
  <si>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</si>
  <si>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</si>
  <si>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</si>
  <si>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</si>
  <si>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</si>
  <si>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</si>
  <si>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</si>
  <si>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</si>
  <si>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</si>
  <si>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</si>
  <si>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</si>
  <si>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</si>
  <si>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</si>
  <si>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</si>
  <si>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</si>
  <si>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</si>
  <si>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</si>
  <si>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</si>
  <si>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</si>
  <si>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</si>
  <si>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</si>
  <si>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</si>
  <si>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</si>
  <si>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</si>
  <si>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</si>
  <si>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</si>
  <si>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</si>
  <si>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</si>
  <si>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</si>
  <si>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</si>
  <si>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</si>
  <si>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</si>
  <si>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</si>
  <si>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</si>
  <si>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</si>
  <si>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</si>
  <si>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</si>
  <si>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</si>
  <si>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</si>
  <si>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</si>
  <si>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</si>
  <si>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</si>
  <si>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</si>
  <si>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</si>
  <si>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</si>
  <si>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</si>
  <si>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</si>
  <si>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</si>
  <si>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</si>
  <si>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</si>
  <si>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</si>
  <si>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</si>
  <si>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</si>
  <si>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</si>
  <si>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</si>
  <si>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</si>
  <si>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</si>
  <si>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</si>
  <si>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</si>
  <si>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</si>
  <si>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</si>
  <si>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</si>
  <si>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</si>
  <si>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</si>
  <si>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</si>
  <si>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</si>
  <si>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</si>
  <si>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</si>
  <si>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</si>
  <si>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</si>
  <si>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</si>
  <si>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</si>
  <si>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</si>
  <si>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</si>
  <si>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</si>
  <si>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</si>
  <si>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</si>
  <si>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</si>
  <si>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</si>
  <si>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</si>
  <si>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</si>
  <si>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</si>
  <si>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</si>
  <si>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</si>
  <si>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</si>
  <si>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</si>
  <si>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</si>
  <si>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</si>
  <si>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</si>
  <si>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</si>
  <si>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</si>
  <si>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</si>
  <si>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</si>
  <si>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</si>
  <si>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</si>
  <si>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</si>
  <si>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</si>
  <si>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</si>
  <si>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</si>
  <si>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</si>
  <si>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</si>
  <si>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</si>
  <si>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</si>
  <si>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</si>
  <si>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</si>
  <si>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</si>
  <si>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</si>
  <si>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</si>
  <si>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</si>
  <si>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</si>
  <si>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</si>
  <si>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</si>
  <si>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</si>
  <si>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</si>
  <si>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</si>
  <si>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</si>
  <si>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</si>
  <si>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</si>
  <si>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</si>
  <si>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</si>
  <si>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</si>
  <si>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</si>
  <si>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</si>
  <si>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</si>
  <si>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</si>
  <si>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</si>
  <si>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</si>
  <si>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</si>
  <si>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</si>
  <si>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</si>
  <si>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</si>
  <si>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</si>
  <si>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</si>
  <si>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</si>
  <si>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</si>
  <si>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</si>
  <si>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</si>
  <si>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</si>
  <si>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</si>
  <si>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</si>
  <si>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</si>
  <si>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</si>
  <si>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</si>
  <si>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</si>
  <si>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</si>
  <si>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</si>
  <si>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</si>
  <si>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</si>
  <si>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</si>
  <si>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</si>
  <si>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</si>
  <si>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</si>
  <si>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</si>
  <si>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</si>
  <si>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</si>
  <si>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</si>
  <si>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</si>
  <si>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</si>
  <si>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</si>
  <si>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</si>
  <si>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</si>
  <si>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</si>
  <si>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</si>
  <si>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</si>
  <si>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</si>
  <si>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</si>
  <si>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</si>
  <si>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</si>
  <si>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</si>
  <si>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</si>
  <si>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</si>
  <si>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</si>
  <si>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</si>
  <si>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</si>
  <si>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</si>
  <si>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</si>
  <si>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</si>
  <si>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</si>
  <si>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</si>
  <si>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</si>
  <si>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</si>
  <si>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</si>
  <si>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</si>
  <si>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</si>
  <si>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</si>
  <si>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</si>
  <si>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</si>
  <si>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</si>
  <si>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</si>
  <si>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</si>
  <si>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</si>
  <si>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</si>
  <si>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</si>
  <si>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</si>
  <si>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</si>
  <si>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</si>
  <si>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</si>
  <si>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</si>
  <si>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</si>
  <si>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</si>
  <si>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</si>
  <si>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</si>
  <si>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</si>
  <si>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</si>
  <si>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</si>
  <si>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</si>
  <si>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</si>
  <si>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</si>
  <si>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</si>
  <si>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</si>
  <si>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</si>
  <si>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</si>
  <si>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</si>
  <si>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</si>
  <si>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</si>
  <si>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</si>
  <si>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</si>
  <si>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</si>
  <si>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</si>
  <si>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</si>
  <si>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</si>
  <si>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</si>
  <si>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</si>
  <si>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</si>
  <si>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</si>
  <si>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</si>
  <si>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</si>
  <si>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</si>
  <si>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</si>
  <si>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</si>
  <si>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</si>
  <si>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</si>
  <si>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</si>
  <si>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</si>
  <si>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</si>
  <si>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</si>
  <si>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</si>
  <si>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</si>
  <si>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</si>
  <si>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</si>
  <si>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</si>
  <si>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</si>
  <si>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</si>
  <si>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</si>
  <si>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</si>
  <si>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</si>
  <si>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</si>
  <si>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</si>
  <si>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</si>
  <si>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</si>
  <si>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</si>
  <si>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</si>
  <si>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</si>
  <si>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</si>
  <si>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</si>
  <si>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</si>
  <si>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</si>
  <si>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</si>
  <si>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</si>
  <si>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</si>
  <si>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</si>
  <si>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</si>
  <si>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</si>
  <si>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</si>
  <si>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</si>
  <si>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</si>
  <si>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</si>
  <si>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</si>
  <si>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</si>
  <si>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</si>
  <si>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</si>
  <si>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</si>
  <si>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</si>
  <si>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</si>
  <si>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</si>
  <si>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</si>
  <si>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</si>
  <si>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</si>
  <si>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</si>
  <si>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</si>
  <si>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</si>
  <si>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</si>
  <si>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</si>
  <si>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</si>
  <si>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</si>
  <si>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</si>
  <si>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</si>
  <si>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</si>
  <si>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</si>
  <si>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</si>
  <si>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</si>
  <si>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</si>
  <si>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</si>
  <si>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</si>
  <si>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</si>
  <si>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</si>
  <si>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</si>
  <si>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</si>
  <si>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</si>
  <si>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</si>
  <si>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</si>
  <si>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</si>
  <si>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</si>
  <si>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</si>
  <si>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</si>
  <si>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</si>
  <si>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</si>
  <si>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</si>
  <si>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</si>
  <si>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</si>
  <si>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</si>
  <si>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</si>
  <si>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</si>
  <si>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</si>
  <si>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</si>
  <si>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</si>
  <si>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</si>
  <si>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</si>
  <si>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</si>
  <si>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</si>
  <si>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</si>
  <si>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</si>
  <si>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</si>
  <si>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</si>
  <si>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</si>
  <si>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</si>
  <si>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</si>
  <si>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</si>
  <si>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</si>
  <si>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</si>
  <si>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</si>
  <si>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</si>
  <si>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</si>
  <si>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</si>
  <si>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</si>
  <si>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</si>
  <si>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</si>
  <si>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</si>
  <si>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</si>
  <si>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</si>
  <si>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</si>
  <si>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</si>
  <si>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</si>
  <si>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</si>
  <si>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</si>
  <si>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</si>
  <si>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</si>
  <si>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</si>
  <si>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</si>
  <si>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</si>
  <si>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</si>
  <si>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</si>
  <si>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</si>
  <si>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</si>
  <si>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</si>
  <si>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</si>
  <si>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</si>
  <si>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</si>
  <si>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</si>
  <si>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</si>
  <si>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</si>
  <si>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</si>
  <si>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</si>
  <si>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</si>
  <si>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</si>
  <si>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</si>
  <si>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</si>
  <si>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</si>
  <si>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</si>
  <si>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</si>
  <si>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</si>
  <si>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</si>
  <si>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</si>
  <si>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</si>
  <si>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</si>
  <si>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</si>
  <si>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</si>
  <si>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</si>
  <si>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</si>
  <si>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</si>
  <si>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</si>
  <si>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</si>
  <si>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</si>
  <si>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</si>
  <si>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</si>
  <si>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</si>
  <si>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</si>
  <si>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</si>
  <si>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</si>
  <si>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</si>
  <si>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</si>
  <si>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</si>
  <si>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</si>
  <si>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</si>
  <si>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</si>
  <si>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</si>
  <si>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</si>
  <si>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</si>
  <si>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</si>
  <si>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</si>
  <si>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</si>
  <si>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</si>
  <si>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</si>
  <si>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</si>
  <si>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</si>
  <si>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</si>
  <si>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</si>
  <si>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</si>
  <si>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</si>
  <si>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</si>
  <si>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</si>
  <si>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</si>
  <si>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</si>
  <si>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</si>
  <si>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</si>
  <si>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</si>
  <si>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</si>
  <si>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</si>
  <si>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</si>
  <si>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</si>
  <si>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</si>
  <si>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</si>
  <si>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</si>
  <si>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</si>
  <si>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</si>
  <si>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</si>
  <si>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</si>
  <si>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</si>
  <si>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</si>
  <si>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</si>
  <si>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</si>
  <si>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</si>
  <si>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</si>
  <si>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</si>
  <si>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</si>
  <si>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</si>
  <si>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</si>
  <si>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</si>
  <si>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</si>
  <si>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</si>
  <si>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</si>
  <si>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</si>
  <si>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</si>
  <si>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</si>
  <si>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</si>
  <si>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</si>
  <si>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</si>
  <si>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</si>
  <si>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</si>
  <si>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</si>
  <si>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</si>
  <si>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</si>
  <si>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</si>
  <si>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</si>
  <si>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</si>
  <si>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</si>
  <si>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</si>
  <si>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</si>
  <si>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</si>
  <si>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</si>
  <si>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</si>
  <si>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</si>
  <si>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</si>
  <si>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</si>
  <si>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</si>
  <si>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</si>
  <si>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</si>
  <si>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</si>
  <si>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</si>
  <si>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</si>
  <si>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</si>
  <si>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</si>
  <si>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</si>
  <si>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</si>
  <si>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</si>
  <si>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</si>
  <si>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</si>
  <si>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</si>
  <si>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</si>
  <si>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</si>
  <si>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</si>
  <si>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</si>
  <si>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</si>
  <si>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</si>
  <si>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</si>
  <si>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</si>
  <si>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</si>
  <si>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</si>
  <si>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</si>
  <si>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</si>
  <si>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</si>
  <si>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</si>
  <si>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</si>
  <si>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</si>
  <si>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</si>
  <si>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</si>
  <si>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</si>
  <si>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</si>
  <si>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</si>
  <si>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</si>
  <si>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</si>
  <si>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</si>
  <si>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</si>
  <si>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</si>
  <si>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</si>
  <si>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</si>
  <si>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</si>
  <si>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</si>
  <si>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</si>
  <si>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</si>
  <si>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</si>
  <si>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</si>
  <si>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</si>
  <si>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</si>
  <si>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</si>
  <si>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</si>
  <si>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</si>
  <si>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</si>
  <si>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</si>
  <si>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</si>
  <si>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</si>
  <si>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</si>
  <si>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</si>
  <si>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</si>
  <si>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</si>
  <si>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</si>
  <si>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</si>
  <si>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</si>
  <si>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</si>
  <si>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</si>
  <si>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</si>
  <si>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</si>
  <si>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</si>
  <si>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</si>
  <si>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</si>
  <si>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</si>
  <si>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</si>
  <si>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</si>
  <si>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</si>
  <si>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</si>
  <si>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</si>
  <si>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</si>
  <si>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</si>
  <si>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</si>
  <si>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</si>
  <si>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</si>
  <si>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</si>
  <si>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</si>
  <si>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</si>
  <si>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</si>
  <si>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</si>
  <si>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</si>
  <si>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</si>
  <si>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</si>
  <si>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</si>
  <si>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</si>
  <si>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</si>
  <si>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</si>
  <si>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</si>
  <si>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</si>
  <si>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</si>
  <si>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</si>
  <si>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</si>
  <si>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</si>
  <si>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</si>
  <si>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</si>
  <si>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</si>
  <si>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</si>
  <si>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</si>
  <si>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</si>
  <si>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</si>
  <si>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</si>
  <si>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</si>
  <si>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</si>
  <si>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</si>
  <si>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</si>
  <si>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</si>
  <si>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</si>
  <si>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</si>
  <si>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</si>
  <si>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</si>
  <si>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</si>
  <si>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</si>
  <si>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</si>
  <si>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</si>
  <si>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</si>
  <si>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</si>
  <si>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</si>
  <si>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</si>
  <si>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</si>
  <si>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</si>
  <si>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</si>
  <si>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</si>
  <si>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</si>
  <si>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</si>
  <si>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</si>
  <si>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</si>
  <si>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</si>
  <si>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</si>
  <si>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</si>
  <si>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</si>
  <si>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</si>
  <si>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</si>
  <si>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</si>
  <si>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</si>
  <si>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</si>
  <si>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</si>
  <si>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</si>
  <si>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</si>
  <si>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</si>
  <si>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</si>
  <si>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</si>
  <si>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</si>
  <si>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</si>
  <si>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</si>
  <si>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</si>
  <si>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</si>
  <si>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</si>
  <si>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</si>
  <si>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</si>
  <si>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</si>
  <si>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</si>
  <si>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</si>
  <si>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</si>
  <si>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</si>
  <si>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</si>
  <si>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</si>
  <si>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</si>
  <si>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</si>
  <si>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</si>
  <si>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</si>
  <si>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</si>
  <si>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</si>
  <si>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</si>
  <si>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</si>
  <si>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</si>
  <si>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</si>
  <si>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</si>
  <si>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</si>
  <si>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</si>
  <si>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</si>
  <si>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</si>
  <si>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</si>
  <si>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</si>
  <si>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</si>
  <si>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</si>
  <si>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</si>
  <si>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</si>
  <si>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</si>
  <si>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</si>
  <si>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</si>
  <si>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</si>
  <si>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</si>
  <si>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</si>
  <si>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</si>
  <si>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</si>
  <si>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</si>
  <si>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</si>
  <si>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</si>
  <si>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</si>
  <si>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</si>
  <si>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</si>
  <si>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</si>
  <si>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</si>
  <si>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</si>
  <si>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</si>
  <si>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</si>
  <si>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</si>
  <si>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</si>
  <si>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</si>
  <si>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</si>
  <si>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</si>
  <si>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</si>
  <si>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</si>
  <si>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</si>
  <si>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</si>
  <si>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</si>
  <si>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</si>
  <si>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</si>
  <si>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</si>
  <si>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</si>
  <si>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</si>
  <si>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</si>
  <si>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</si>
  <si>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</si>
  <si>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</si>
  <si>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</si>
  <si>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</si>
  <si>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</si>
  <si>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</si>
  <si>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</si>
  <si>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</si>
  <si>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</si>
  <si>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</si>
  <si>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</si>
  <si>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</si>
  <si>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</si>
  <si>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</si>
  <si>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</si>
  <si>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</si>
  <si>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</si>
  <si>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</si>
  <si>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</si>
  <si>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</si>
  <si>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</si>
  <si>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</si>
  <si>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</si>
  <si>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</si>
  <si>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</si>
  <si>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</si>
  <si>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</si>
  <si>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</si>
  <si>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</si>
  <si>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</si>
  <si>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</si>
  <si>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</si>
  <si>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</si>
  <si>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</si>
  <si>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</si>
  <si>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</si>
  <si>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</si>
  <si>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</si>
  <si>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</si>
  <si>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</si>
  <si>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</si>
  <si>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</si>
  <si>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</si>
  <si>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</si>
  <si>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</si>
  <si>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</si>
  <si>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</si>
  <si>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</si>
  <si>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</si>
  <si>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</si>
  <si>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</si>
  <si>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</si>
  <si>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</si>
  <si>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</si>
  <si>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</si>
  <si>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</si>
  <si>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</si>
  <si>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</si>
  <si>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</si>
  <si>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</si>
  <si>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</si>
  <si>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</si>
  <si>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</si>
  <si>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</si>
  <si>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</si>
  <si>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</si>
  <si>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</si>
  <si>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</si>
  <si>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</si>
  <si>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</si>
  <si>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</si>
  <si>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</si>
  <si>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</si>
  <si>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</si>
  <si>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</si>
  <si>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</si>
  <si>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</si>
  <si>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</si>
  <si>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</si>
  <si>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</si>
  <si>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</si>
  <si>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</si>
  <si>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</si>
  <si>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</si>
  <si>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</si>
  <si>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</si>
  <si>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</si>
  <si>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</si>
  <si>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</si>
  <si>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</si>
  <si>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</si>
  <si>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</si>
  <si>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</si>
  <si>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</si>
  <si>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</si>
  <si>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</si>
  <si>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</si>
  <si>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</si>
  <si>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</si>
  <si>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</si>
  <si>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</si>
  <si>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</si>
  <si>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</si>
  <si>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</si>
  <si>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</si>
  <si>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</si>
  <si>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</si>
  <si>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</si>
  <si>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</si>
  <si>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</si>
  <si>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</si>
  <si>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</si>
  <si>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</si>
  <si>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</si>
  <si>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</si>
  <si>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</si>
  <si>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</si>
  <si>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</si>
  <si>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</si>
  <si>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</si>
  <si>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</si>
  <si>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</si>
  <si>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</si>
  <si>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</si>
  <si>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</si>
  <si>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</si>
  <si>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</si>
  <si>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</si>
  <si>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</si>
  <si>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</si>
  <si>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</si>
  <si>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</si>
  <si>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</si>
  <si>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</si>
  <si>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</si>
  <si>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</si>
  <si>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</si>
  <si>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</si>
  <si>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</si>
  <si>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</si>
  <si>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</si>
  <si>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</si>
  <si>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</si>
  <si>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</si>
  <si>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</si>
  <si>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</si>
  <si>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</si>
  <si>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</si>
  <si>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</si>
  <si>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</si>
  <si>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</si>
  <si>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</si>
  <si>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</si>
  <si>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</si>
  <si>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</si>
  <si>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</si>
  <si>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</si>
  <si>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</si>
  <si>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</si>
  <si>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</si>
  <si>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</si>
  <si>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</si>
  <si>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</si>
  <si>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</si>
  <si>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</si>
  <si>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</si>
  <si>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</si>
  <si>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</si>
  <si>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</si>
  <si>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</si>
  <si>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</si>
  <si>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</si>
  <si>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</si>
  <si>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</si>
  <si>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</si>
  <si>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</si>
  <si>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</si>
  <si>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</si>
  <si>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</si>
  <si>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</si>
  <si>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</si>
  <si>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</si>
  <si>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</si>
  <si>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</si>
  <si>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</si>
  <si>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</si>
  <si>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</si>
  <si>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</si>
  <si>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</si>
  <si>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</si>
  <si>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</si>
  <si>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</si>
  <si>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</si>
  <si>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</si>
  <si>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</si>
  <si>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</si>
  <si>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</si>
  <si>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</si>
  <si>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</si>
  <si>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</si>
  <si>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</si>
  <si>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</si>
  <si>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</si>
  <si>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</si>
  <si>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</si>
  <si>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</si>
  <si>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</si>
  <si>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</si>
  <si>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</si>
  <si>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</si>
  <si>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</si>
  <si>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</si>
  <si>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</si>
  <si>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</si>
  <si>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</si>
  <si>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</si>
  <si>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</si>
  <si>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</si>
  <si>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</si>
  <si>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</si>
  <si>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</si>
  <si>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</si>
  <si>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</si>
  <si>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</si>
  <si>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</si>
  <si>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</si>
  <si>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</si>
  <si>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</si>
  <si>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</si>
  <si>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</si>
  <si>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</si>
  <si>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</si>
  <si>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</si>
  <si>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</si>
  <si>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</si>
  <si>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</si>
  <si>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</si>
  <si>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</si>
  <si>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</si>
  <si>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</si>
  <si>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</si>
  <si>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</si>
  <si>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</si>
  <si>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</si>
  <si>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</si>
  <si>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</si>
  <si>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</si>
  <si>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</si>
  <si>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</si>
  <si>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</si>
  <si>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</si>
  <si>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</si>
  <si>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</si>
  <si>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</si>
  <si>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</si>
  <si>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</si>
  <si>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</si>
  <si>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</si>
  <si>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</si>
  <si>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</si>
  <si>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</si>
  <si>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</si>
  <si>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</si>
  <si>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</si>
  <si>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</si>
  <si>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</si>
  <si>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</si>
  <si>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</si>
  <si>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</si>
  <si>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</si>
  <si>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</si>
  <si>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</si>
  <si>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</si>
  <si>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</si>
  <si>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</si>
  <si>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</si>
  <si>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</si>
  <si>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</si>
  <si>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</si>
  <si>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</si>
  <si>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</si>
  <si>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</si>
  <si>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</si>
  <si>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</si>
  <si>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</si>
  <si>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</si>
  <si>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</si>
  <si>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</si>
  <si>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</si>
  <si>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</si>
  <si>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</si>
  <si>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</si>
  <si>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</si>
  <si>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</si>
  <si>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</si>
  <si>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</si>
  <si>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</si>
  <si>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</si>
  <si>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</si>
  <si>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</si>
  <si>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</si>
  <si>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</si>
  <si>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</si>
  <si>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</si>
  <si>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</si>
  <si>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</si>
  <si>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</si>
  <si>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</si>
  <si>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</si>
  <si>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</si>
  <si>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</si>
  <si>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</si>
  <si>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</si>
  <si>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</si>
  <si>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</si>
  <si>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</si>
  <si>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</si>
  <si>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</si>
  <si>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</si>
  <si>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</si>
  <si>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</si>
  <si>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</si>
  <si>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</si>
  <si>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</si>
  <si>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</si>
  <si>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</si>
  <si>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</si>
  <si>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</si>
  <si>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</si>
  <si>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</si>
  <si>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</si>
  <si>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</si>
  <si>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</si>
  <si>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</si>
  <si>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</si>
  <si>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</si>
  <si>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</si>
  <si>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</si>
  <si>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</si>
  <si>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</si>
  <si>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</si>
  <si>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</si>
  <si>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</si>
  <si>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</si>
  <si>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</si>
  <si>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</si>
  <si>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</si>
  <si>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</si>
  <si>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</si>
  <si>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</si>
  <si>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</si>
  <si>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</si>
  <si>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</si>
  <si>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</si>
  <si>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</si>
  <si>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</si>
  <si>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</si>
  <si>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</si>
  <si>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</si>
  <si>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</si>
  <si>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</si>
  <si>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</si>
  <si>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</si>
  <si>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</si>
  <si>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</si>
  <si>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</si>
  <si>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</si>
  <si>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</si>
  <si>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</si>
  <si>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</si>
  <si>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</si>
  <si>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</si>
  <si>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</si>
  <si>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</si>
  <si>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</si>
  <si>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</si>
  <si>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</si>
  <si>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</si>
  <si>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</si>
  <si>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</si>
  <si>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</si>
  <si>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</si>
  <si>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</si>
  <si>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</si>
  <si>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</si>
  <si>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</si>
  <si>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</si>
  <si>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</si>
  <si>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</si>
  <si>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</si>
  <si>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</si>
  <si>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</si>
  <si>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</si>
  <si>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</si>
  <si>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</si>
  <si>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</si>
  <si>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</si>
  <si>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</si>
  <si>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</si>
  <si>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</si>
  <si>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</si>
  <si>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</si>
  <si>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</si>
  <si>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</si>
  <si>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</si>
  <si>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</si>
  <si>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</si>
  <si>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</si>
  <si>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</si>
  <si>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</si>
  <si>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</si>
  <si>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</si>
  <si>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</si>
  <si>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</si>
  <si>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</si>
  <si>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</si>
  <si>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</si>
  <si>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</si>
  <si>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</si>
  <si>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</si>
  <si>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</si>
  <si>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</si>
  <si>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</si>
  <si>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</si>
  <si>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</si>
  <si>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</si>
  <si>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</si>
  <si>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</si>
  <si>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</si>
  <si>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</si>
  <si>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</si>
  <si>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</si>
  <si>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</si>
  <si>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</si>
  <si>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</si>
  <si>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</si>
  <si>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</si>
  <si>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</si>
  <si>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</si>
  <si>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</si>
  <si>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</si>
  <si>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</si>
  <si>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</si>
  <si>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</si>
  <si>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</si>
  <si>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</si>
  <si>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</si>
  <si>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</si>
  <si>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</si>
  <si>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</si>
  <si>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</si>
  <si>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</si>
  <si>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</si>
  <si>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</si>
  <si>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</si>
  <si>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</si>
  <si>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</si>
  <si>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</si>
  <si>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</si>
  <si>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</si>
  <si>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</si>
  <si>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</si>
  <si>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</si>
  <si>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</si>
  <si>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</si>
  <si>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</si>
  <si>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</si>
  <si>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</si>
  <si>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</si>
  <si>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</si>
  <si>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</si>
  <si>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</si>
  <si>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</si>
  <si>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</si>
  <si>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</si>
  <si>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</si>
  <si>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</si>
  <si>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</si>
  <si>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</si>
  <si>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</si>
  <si>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</si>
  <si>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</si>
  <si>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</si>
  <si>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</si>
  <si>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</si>
  <si>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</si>
  <si>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</si>
  <si>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</si>
  <si>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</si>
  <si>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</si>
  <si>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</si>
  <si>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</si>
  <si>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</si>
  <si>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</si>
  <si>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</si>
  <si>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</si>
  <si>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</si>
  <si>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</si>
  <si>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</si>
  <si>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</si>
  <si>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</si>
  <si>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</si>
  <si>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</si>
  <si>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</si>
  <si>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</si>
  <si>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</si>
  <si>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</si>
  <si>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</si>
  <si>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</si>
  <si>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</si>
  <si>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</si>
  <si>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</si>
  <si>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</si>
  <si>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</si>
  <si>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</si>
  <si>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</si>
  <si>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</si>
  <si>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</si>
  <si>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</si>
  <si>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</si>
  <si>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</si>
  <si>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</si>
  <si>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</si>
  <si>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</si>
  <si>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</si>
  <si>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</si>
  <si>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</si>
  <si>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</si>
  <si>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</si>
  <si>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</si>
  <si>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</si>
  <si>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</si>
  <si>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</si>
  <si>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</si>
  <si>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</si>
  <si>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</si>
  <si>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</si>
  <si>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</si>
  <si>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</si>
  <si>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</si>
  <si>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</si>
  <si>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</si>
  <si>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</si>
  <si>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</si>
  <si>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</si>
  <si>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</si>
  <si>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</si>
  <si>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</si>
  <si>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</si>
  <si>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</si>
  <si>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</si>
  <si>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</si>
  <si>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</si>
  <si>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</si>
  <si>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</si>
  <si>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</si>
  <si>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</si>
  <si>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</si>
  <si>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</si>
  <si>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</si>
  <si>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</si>
  <si>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</si>
  <si>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</si>
  <si>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</si>
  <si>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</si>
  <si>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</si>
  <si>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</si>
  <si>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</si>
  <si>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</si>
  <si>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</si>
  <si>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</si>
  <si>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</si>
  <si>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</si>
  <si>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</si>
  <si>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</si>
  <si>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</si>
  <si>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</si>
  <si>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</si>
  <si>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</si>
  <si>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</si>
  <si>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</si>
  <si>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</si>
  <si>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</si>
  <si>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</si>
  <si>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</si>
  <si>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</si>
  <si>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</si>
  <si>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</si>
  <si>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</si>
  <si>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</si>
  <si>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</si>
  <si>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</si>
  <si>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</si>
  <si>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</si>
  <si>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</si>
  <si>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</si>
  <si>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</si>
  <si>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</si>
  <si>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</si>
  <si>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</si>
  <si>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</si>
  <si>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</si>
  <si>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</si>
  <si>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</si>
  <si>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</si>
  <si>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</si>
  <si>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</si>
  <si>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</si>
  <si>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</si>
  <si>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</si>
  <si>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</si>
  <si>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</si>
  <si>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</si>
  <si>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</si>
  <si>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</si>
  <si>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</si>
  <si>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</si>
  <si>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</si>
  <si>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</si>
  <si>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</si>
  <si>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</si>
  <si>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</si>
  <si>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</si>
  <si>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</si>
  <si>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</si>
  <si>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</si>
  <si>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</si>
  <si>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</si>
  <si>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</si>
  <si>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</si>
  <si>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</si>
  <si>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</si>
  <si>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</si>
  <si>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</si>
  <si>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</si>
  <si>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</si>
  <si>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</si>
  <si>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</si>
  <si>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</si>
  <si>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</si>
  <si>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</si>
  <si>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</si>
  <si>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</si>
  <si>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</si>
  <si>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</si>
  <si>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</si>
  <si>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</si>
  <si>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</si>
  <si>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</si>
  <si>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</si>
  <si>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</si>
  <si>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</si>
  <si>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</si>
  <si>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</si>
  <si>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</si>
  <si>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</si>
  <si>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</si>
  <si>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</si>
  <si>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</si>
  <si>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</si>
  <si>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</si>
  <si>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</si>
  <si>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</si>
  <si>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</si>
  <si>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</si>
  <si>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</si>
  <si>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</si>
  <si>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</si>
  <si>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</si>
  <si>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</si>
  <si>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</si>
  <si>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</si>
  <si>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</si>
  <si>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</si>
  <si>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</si>
  <si>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</si>
  <si>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</si>
  <si>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</si>
  <si>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</si>
  <si>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</si>
  <si>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</si>
  <si>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</si>
  <si>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</si>
  <si>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</si>
  <si>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</si>
  <si>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</si>
  <si>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</si>
  <si>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</si>
  <si>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</si>
  <si>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</si>
  <si>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</si>
  <si>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</si>
  <si>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</si>
  <si>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</si>
  <si>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</si>
  <si>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</si>
  <si>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</si>
  <si>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</si>
  <si>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</si>
  <si>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</si>
  <si>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</si>
  <si>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</si>
  <si>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</si>
  <si>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</si>
  <si>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</si>
  <si>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</si>
  <si>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</si>
  <si>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</si>
  <si>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</si>
  <si>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</si>
  <si>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</si>
  <si>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</si>
  <si>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</si>
  <si>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</si>
  <si>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</si>
  <si>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</si>
  <si>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</si>
  <si>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</si>
  <si>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</si>
  <si>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</si>
  <si>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</si>
  <si>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</si>
  <si>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</si>
  <si>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</si>
  <si>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</si>
  <si>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</si>
  <si>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</si>
  <si>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</si>
  <si>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</si>
  <si>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</si>
  <si>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</si>
  <si>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</si>
  <si>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</si>
  <si>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</si>
  <si>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</si>
  <si>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</si>
  <si>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</si>
  <si>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</si>
  <si>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</si>
  <si>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</si>
  <si>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</si>
  <si>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</si>
  <si>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</si>
  <si>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</si>
  <si>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</si>
  <si>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</si>
  <si>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</si>
  <si>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</si>
  <si>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</si>
  <si>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</si>
  <si>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</si>
  <si>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</si>
  <si>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</si>
  <si>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</si>
  <si>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</si>
  <si>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</si>
  <si>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</si>
  <si>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</si>
  <si>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</si>
  <si>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</si>
  <si>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</si>
  <si>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</si>
  <si>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</si>
  <si>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</si>
  <si>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</si>
  <si>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</si>
  <si>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</si>
  <si>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</si>
  <si>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</si>
  <si>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</si>
  <si>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</si>
  <si>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</si>
  <si>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</si>
  <si>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</si>
  <si>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</si>
  <si>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</si>
  <si>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</si>
  <si>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</si>
  <si>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</si>
  <si>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</si>
  <si>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</si>
  <si>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</si>
  <si>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</si>
  <si>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</si>
  <si>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</si>
  <si>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</si>
  <si>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</si>
  <si>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</si>
  <si>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</si>
  <si>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</si>
  <si>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</si>
  <si>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</si>
  <si>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</si>
  <si>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</si>
  <si>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</si>
  <si>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</si>
  <si>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</si>
  <si>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</si>
  <si>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</si>
  <si>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</si>
  <si>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</si>
  <si>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</si>
  <si>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</si>
  <si>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</si>
  <si>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</si>
  <si>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</si>
  <si>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</si>
  <si>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</si>
  <si>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</si>
  <si>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</si>
  <si>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</si>
  <si>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</si>
  <si>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</si>
  <si>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</si>
  <si>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</si>
  <si>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</si>
  <si>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</si>
  <si>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</si>
  <si>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</si>
  <si>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</si>
  <si>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</si>
  <si>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</si>
  <si>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</si>
  <si>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</si>
  <si>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</si>
  <si>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</si>
  <si>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</si>
  <si>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</si>
  <si>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</si>
  <si>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</si>
  <si>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</si>
  <si>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</si>
  <si>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</si>
  <si>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</si>
  <si>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</si>
  <si>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</si>
  <si>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</si>
  <si>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</si>
  <si>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</si>
  <si>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</si>
  <si>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</si>
  <si>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</si>
  <si>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</si>
  <si>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</si>
  <si>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</si>
  <si>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</si>
  <si>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</si>
  <si>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</si>
  <si>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</si>
  <si>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</si>
  <si>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</si>
  <si>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</si>
  <si>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</si>
  <si>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</si>
  <si>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</si>
  <si>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</si>
  <si>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</si>
  <si>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</si>
  <si>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</si>
  <si>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</si>
  <si>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</si>
  <si>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</si>
  <si>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</si>
  <si>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</si>
  <si>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</si>
  <si>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</si>
  <si>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</si>
  <si>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</si>
  <si>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</si>
  <si>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</si>
  <si>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</si>
  <si>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</si>
  <si>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</si>
  <si>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</si>
  <si>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</si>
  <si>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</si>
  <si>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</si>
  <si>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</si>
  <si>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</si>
  <si>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</si>
  <si>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</si>
  <si>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</si>
  <si>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</si>
  <si>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</si>
  <si>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</si>
  <si>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</si>
  <si>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</si>
  <si>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</si>
  <si>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</si>
  <si>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</si>
  <si>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</si>
  <si>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</si>
  <si>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</si>
  <si>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</si>
  <si>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</si>
  <si>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</si>
  <si>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</si>
  <si>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</si>
  <si>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</si>
  <si>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</si>
  <si>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</si>
  <si>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</si>
  <si>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</si>
  <si>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</si>
  <si>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</si>
  <si>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</si>
  <si>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</si>
  <si>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</si>
  <si>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</si>
  <si>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</si>
  <si>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</si>
  <si>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</si>
  <si>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</si>
  <si>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</si>
  <si>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</si>
  <si>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</si>
  <si>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</si>
  <si>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</si>
  <si>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</si>
  <si>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</si>
  <si>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</si>
  <si>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</si>
  <si>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</si>
  <si>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</si>
  <si>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</si>
  <si>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</si>
  <si>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</si>
  <si>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</si>
  <si>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</si>
  <si>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</si>
  <si>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</si>
  <si>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</si>
  <si>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</si>
  <si>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</si>
  <si>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</si>
  <si>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</si>
  <si>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</si>
  <si>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</si>
  <si>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</si>
  <si>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</si>
  <si>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</si>
  <si>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</si>
  <si>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</si>
  <si>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</si>
  <si>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</si>
  <si>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</si>
  <si>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</si>
  <si>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</si>
  <si>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</si>
  <si>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</si>
  <si>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</si>
  <si>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</si>
  <si>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</si>
  <si>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</si>
  <si>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</si>
  <si>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</si>
  <si>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</si>
  <si>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</si>
  <si>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</si>
  <si>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</si>
  <si>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</si>
  <si>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</si>
  <si>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</si>
  <si>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</si>
  <si>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</si>
  <si>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</si>
  <si>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</si>
  <si>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</si>
  <si>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</si>
  <si>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</si>
  <si>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</si>
  <si>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</si>
  <si>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</si>
  <si>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</si>
  <si>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</si>
  <si>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</si>
  <si>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</si>
  <si>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</si>
  <si>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</si>
  <si>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</si>
  <si>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</si>
  <si>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</si>
  <si>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</si>
  <si>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</si>
  <si>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</si>
  <si>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</si>
  <si>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</si>
  <si>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</si>
  <si>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</si>
  <si>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</si>
  <si>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</si>
  <si>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</si>
  <si>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</si>
  <si>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</si>
  <si>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</si>
  <si>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</si>
  <si>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</si>
  <si>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</si>
  <si>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</si>
  <si>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</si>
  <si>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</si>
  <si>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</si>
  <si>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</si>
  <si>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</si>
  <si>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</si>
  <si>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</si>
  <si>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</si>
  <si>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</si>
  <si>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</si>
  <si>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</si>
  <si>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</si>
  <si>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</si>
  <si>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</si>
  <si>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</si>
  <si>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</si>
  <si>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</si>
  <si>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</si>
  <si>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</si>
  <si>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</si>
  <si>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</si>
  <si>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</si>
  <si>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</si>
  <si>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</si>
  <si>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</si>
  <si>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</si>
  <si>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</si>
  <si>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</si>
  <si>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</si>
  <si>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</si>
  <si>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</si>
  <si>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</si>
  <si>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</si>
  <si>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</si>
  <si>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</si>
  <si>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</si>
  <si>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</si>
  <si>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</si>
  <si>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</si>
  <si>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</si>
  <si>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</si>
  <si>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</si>
  <si>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</si>
  <si>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</si>
  <si>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</si>
  <si>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</si>
  <si>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</si>
  <si>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</si>
  <si>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</si>
  <si>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</si>
  <si>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</si>
  <si>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</si>
  <si>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</si>
  <si>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</si>
  <si>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</si>
  <si>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</si>
  <si>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</si>
  <si>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</si>
  <si>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</si>
  <si>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</si>
  <si>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</si>
  <si>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</si>
  <si>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</si>
  <si>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</si>
  <si>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</si>
  <si>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</si>
  <si>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</si>
  <si>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</si>
  <si>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</si>
  <si>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</si>
  <si>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</si>
  <si>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</si>
  <si>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</si>
  <si>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</si>
  <si>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</si>
  <si>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</si>
  <si>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</si>
  <si>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</si>
  <si>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</si>
  <si>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</si>
  <si>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</si>
  <si>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</si>
  <si>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</si>
  <si>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</si>
  <si>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</si>
  <si>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</si>
  <si>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</si>
  <si>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</si>
  <si>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</si>
  <si>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</si>
  <si>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</si>
  <si>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</si>
  <si>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</si>
  <si>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</si>
  <si>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</si>
  <si>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</si>
  <si>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</si>
  <si>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</si>
  <si>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</si>
  <si>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</si>
  <si>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</si>
  <si>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</si>
  <si>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</si>
  <si>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</si>
  <si>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</si>
  <si>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</si>
  <si>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</si>
  <si>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</si>
  <si>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</si>
  <si>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</si>
  <si>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</si>
  <si>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</si>
  <si>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</si>
  <si>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</si>
  <si>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</si>
  <si>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</si>
  <si>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</si>
  <si>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</si>
  <si>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</si>
  <si>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</si>
  <si>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</si>
  <si>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</si>
  <si>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</si>
  <si>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</si>
  <si>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</si>
  <si>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</si>
  <si>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</si>
  <si>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</si>
  <si>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</si>
  <si>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</si>
  <si>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</si>
  <si>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</si>
  <si>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</si>
  <si>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</si>
  <si>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</si>
  <si>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</si>
  <si>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</si>
  <si>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</si>
  <si>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</si>
  <si>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</si>
  <si>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</si>
  <si>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</si>
  <si>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</si>
  <si>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</si>
  <si>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</si>
  <si>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</si>
  <si>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</si>
  <si>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</si>
  <si>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</si>
  <si>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</si>
  <si>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</si>
  <si>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</si>
  <si>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</si>
  <si>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</si>
  <si>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</si>
  <si>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</si>
  <si>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</si>
  <si>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</si>
  <si>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</si>
  <si>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</si>
  <si>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</si>
  <si>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</si>
  <si>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</si>
  <si>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</si>
  <si>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</si>
  <si>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</si>
  <si>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</si>
  <si>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</si>
  <si>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</si>
  <si>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</si>
  <si>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</si>
  <si>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</si>
  <si>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</si>
  <si>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</si>
  <si>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</si>
  <si>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</si>
  <si>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</si>
  <si>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</si>
  <si>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</si>
  <si>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</si>
  <si>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</si>
  <si>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</si>
  <si>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</si>
  <si>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</si>
  <si>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</si>
  <si>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</si>
  <si>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</si>
  <si>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</si>
  <si>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</si>
  <si>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</si>
  <si>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</si>
  <si>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</si>
  <si>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</si>
  <si>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</si>
  <si>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</si>
  <si>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</si>
  <si>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</si>
  <si>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</si>
  <si>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</si>
  <si>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</si>
  <si>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</si>
  <si>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</si>
  <si>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</si>
  <si>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</si>
  <si>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</si>
  <si>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</si>
  <si>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</si>
  <si>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</si>
  <si>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</si>
  <si>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</si>
  <si>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</si>
  <si>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</si>
  <si>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</si>
  <si>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</si>
  <si>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</si>
  <si>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</si>
  <si>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</si>
  <si>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</si>
  <si>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</si>
  <si>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</si>
  <si>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</si>
  <si>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</si>
  <si>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</si>
  <si>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</si>
  <si>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</si>
  <si>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</si>
  <si>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</si>
  <si>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</si>
  <si>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</si>
  <si>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</si>
  <si>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</si>
  <si>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</si>
  <si>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</si>
  <si>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</si>
  <si>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</si>
  <si>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</si>
  <si>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</si>
  <si>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</si>
  <si>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</si>
  <si>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</si>
  <si>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</si>
  <si>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</si>
  <si>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</si>
  <si>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</si>
  <si>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</si>
  <si>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</si>
  <si>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</si>
  <si>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</si>
  <si>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</si>
  <si>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</si>
  <si>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</si>
  <si>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</si>
  <si>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</si>
  <si>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</si>
  <si>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</si>
  <si>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</si>
  <si>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</si>
  <si>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</si>
  <si>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</si>
  <si>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</si>
  <si>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</si>
  <si>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</si>
  <si>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</si>
  <si>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</si>
  <si>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</si>
  <si>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</si>
  <si>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</si>
  <si>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</si>
  <si>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</si>
  <si>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</si>
  <si>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</si>
  <si>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</si>
  <si>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</si>
  <si>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</si>
  <si>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</si>
  <si>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</si>
  <si>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</si>
  <si>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</si>
  <si>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</si>
  <si>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</si>
  <si>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</si>
  <si>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</si>
  <si>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</si>
  <si>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</si>
  <si>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</si>
  <si>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</si>
  <si>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</si>
  <si>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</si>
  <si>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</si>
  <si>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</si>
  <si>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</si>
  <si>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</si>
  <si>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</si>
  <si>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</si>
  <si>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</si>
  <si>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</si>
  <si>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</si>
  <si>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</si>
  <si>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</si>
  <si>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</si>
  <si>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</si>
  <si>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</si>
  <si>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</si>
  <si>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</si>
  <si>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</si>
  <si>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</si>
  <si>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</si>
  <si>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</si>
  <si>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</si>
  <si>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</si>
  <si>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</si>
  <si>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</si>
  <si>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</si>
  <si>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</si>
  <si>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</si>
  <si>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</si>
  <si>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</si>
  <si>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</si>
  <si>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</si>
  <si>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</si>
  <si>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</si>
  <si>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</si>
  <si>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</si>
  <si>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</si>
  <si>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</si>
  <si>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</si>
  <si>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</si>
  <si>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</si>
  <si>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</si>
  <si>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</si>
  <si>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</si>
  <si>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</si>
  <si>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</si>
  <si>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</si>
  <si>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</si>
  <si>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</si>
  <si>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</si>
  <si>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</si>
  <si>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</si>
  <si>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</si>
  <si>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</si>
  <si>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</si>
  <si>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</si>
  <si>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</si>
  <si>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</si>
  <si>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</si>
  <si>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</si>
  <si>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</si>
  <si>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</si>
  <si>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</si>
  <si>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</si>
  <si>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</si>
  <si>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</si>
  <si>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</si>
  <si>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</si>
  <si>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</si>
  <si>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</si>
  <si>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</si>
  <si>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</si>
  <si>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</si>
  <si>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</si>
  <si>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</si>
  <si>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</si>
  <si>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</si>
  <si>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</si>
  <si>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</si>
  <si>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</si>
  <si>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</si>
  <si>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</si>
  <si>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</si>
  <si>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</si>
  <si>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</si>
  <si>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</si>
  <si>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</si>
  <si>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</si>
  <si>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</si>
  <si>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</si>
  <si>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</si>
  <si>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</si>
  <si>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</si>
  <si>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</si>
  <si>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</si>
  <si>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</si>
  <si>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</si>
  <si>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</si>
  <si>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</si>
  <si>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</si>
  <si>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</si>
  <si>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</si>
  <si>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</si>
  <si>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</si>
  <si>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</si>
  <si>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</si>
  <si>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</si>
  <si>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</si>
  <si>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</si>
  <si>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</si>
  <si>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</si>
  <si>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</si>
  <si>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</si>
  <si>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</si>
  <si>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</si>
  <si>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</si>
  <si>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</si>
  <si>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</si>
  <si>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</si>
  <si>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</si>
  <si>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</si>
  <si>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</si>
  <si>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</si>
  <si>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</si>
  <si>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</si>
  <si>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</si>
  <si>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</si>
  <si>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</si>
  <si>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</si>
  <si>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</si>
  <si>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</si>
  <si>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</si>
  <si>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</si>
  <si>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</si>
  <si>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</si>
  <si>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</si>
  <si>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</si>
  <si>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</si>
  <si>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</si>
  <si>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</si>
  <si>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</si>
  <si>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</si>
  <si>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</si>
  <si>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</si>
  <si>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</si>
  <si>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</si>
  <si>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</si>
  <si>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</si>
  <si>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</si>
  <si>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</si>
  <si>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</si>
  <si>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</si>
  <si>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</si>
  <si>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</si>
  <si>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</si>
  <si>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</si>
  <si>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</si>
  <si>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</si>
  <si>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</si>
  <si>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</si>
  <si>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</si>
  <si>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</si>
  <si>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</si>
  <si>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</si>
  <si>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</si>
  <si>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</si>
  <si>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</si>
  <si>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</si>
  <si>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</si>
  <si>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</si>
  <si>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</si>
  <si>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</si>
  <si>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</si>
  <si>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</si>
  <si>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</si>
  <si>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</si>
  <si>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</si>
  <si>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</si>
  <si>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</si>
  <si>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</si>
  <si>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</si>
  <si>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</si>
  <si>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</si>
  <si>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</si>
  <si>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</si>
  <si>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</si>
  <si>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</si>
  <si>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</si>
  <si>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</si>
  <si>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</si>
  <si>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</si>
  <si>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</si>
  <si>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</si>
  <si>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</si>
  <si>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</si>
  <si>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</si>
  <si>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</si>
  <si>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</si>
  <si>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</si>
  <si>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</si>
  <si>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</si>
  <si>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</si>
  <si>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</si>
  <si>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</si>
  <si>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</si>
  <si>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</si>
  <si>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</si>
  <si>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</si>
  <si>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</si>
  <si>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</si>
  <si>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</si>
  <si>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</si>
  <si>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</si>
  <si>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</si>
  <si>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</si>
  <si>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</si>
  <si>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</si>
  <si>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</si>
  <si>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</si>
  <si>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</si>
  <si>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</si>
  <si>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</si>
  <si>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</si>
  <si>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</si>
  <si>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</si>
  <si>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</si>
  <si>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</si>
  <si>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</si>
  <si>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</si>
  <si>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</si>
  <si>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</si>
  <si>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</si>
  <si>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</si>
  <si>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</si>
  <si>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</si>
  <si>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</si>
  <si>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</si>
  <si>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</si>
  <si>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</si>
  <si>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</si>
  <si>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</si>
  <si>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</si>
  <si>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</si>
  <si>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</si>
  <si>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</si>
  <si>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</si>
  <si>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</si>
  <si>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</si>
  <si>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</si>
  <si>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</si>
  <si>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</si>
  <si>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</si>
  <si>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</si>
  <si>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</si>
  <si>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</si>
  <si>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</si>
  <si>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</si>
  <si>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</si>
  <si>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</si>
  <si>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</si>
  <si>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</si>
  <si>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</si>
  <si>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</si>
  <si>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</si>
  <si>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</si>
  <si>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</si>
  <si>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</si>
  <si>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</si>
  <si>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</si>
  <si>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</si>
  <si>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</si>
  <si>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</si>
  <si>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</si>
  <si>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</si>
  <si>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</si>
  <si>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</si>
  <si>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</si>
  <si>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</si>
  <si>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</si>
  <si>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</si>
  <si>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</si>
  <si>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</si>
  <si>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</si>
  <si>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</si>
  <si>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</si>
  <si>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</si>
  <si>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</si>
  <si>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</si>
  <si>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</si>
  <si>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</si>
  <si>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</si>
  <si>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</si>
  <si>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</si>
  <si>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</si>
  <si>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</si>
  <si>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</si>
  <si>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</si>
  <si>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</si>
  <si>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</si>
  <si>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</si>
  <si>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</si>
  <si>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</si>
  <si>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</si>
  <si>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</si>
  <si>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</si>
  <si>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</si>
  <si>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</si>
  <si>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</si>
  <si>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</si>
  <si>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</si>
  <si>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</si>
  <si>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</si>
  <si>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</si>
  <si>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</si>
  <si>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</si>
  <si>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</si>
  <si>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</si>
  <si>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</si>
  <si>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</si>
  <si>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</si>
  <si>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</si>
  <si>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</si>
  <si>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</si>
  <si>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</si>
  <si>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</si>
  <si>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</si>
  <si>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</si>
  <si>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</si>
  <si>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</si>
  <si>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</si>
  <si>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</si>
  <si>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</si>
  <si>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</si>
  <si>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</si>
  <si>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</si>
  <si>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</si>
  <si>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</si>
  <si>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</si>
  <si>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</si>
  <si>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</si>
  <si>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</si>
  <si>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</si>
  <si>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</si>
  <si>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</si>
  <si>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</si>
  <si>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</si>
  <si>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</si>
  <si>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</si>
  <si>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</si>
  <si>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</si>
  <si>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</si>
  <si>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</si>
  <si>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</si>
  <si>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</si>
  <si>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</si>
  <si>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</si>
  <si>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</si>
  <si>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</si>
  <si>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</si>
  <si>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</si>
  <si>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</si>
  <si>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</si>
  <si>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</si>
  <si>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</si>
  <si>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</si>
  <si>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</si>
  <si>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</si>
  <si>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</si>
  <si>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</si>
  <si>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</si>
  <si>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</si>
  <si>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</si>
  <si>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</si>
  <si>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</si>
  <si>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</si>
  <si>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</si>
  <si>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</si>
  <si>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</si>
  <si>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</si>
  <si>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</si>
  <si>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</si>
  <si>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</si>
  <si>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</si>
  <si>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</si>
  <si>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</si>
  <si>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</si>
  <si>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</si>
  <si>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</si>
  <si>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</si>
  <si>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</si>
  <si>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</si>
  <si>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</si>
  <si>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</si>
  <si>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</si>
  <si>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</si>
  <si>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</si>
  <si>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</si>
  <si>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</si>
  <si>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</si>
  <si>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</si>
  <si>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</si>
  <si>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</si>
  <si>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</si>
  <si>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</si>
  <si>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</si>
  <si>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</si>
  <si>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</si>
  <si>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</si>
  <si>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</si>
  <si>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</si>
  <si>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</si>
  <si>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</si>
  <si>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</si>
  <si>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</si>
  <si>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</si>
  <si>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</si>
  <si>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</si>
  <si>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</si>
  <si>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</si>
  <si>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</si>
  <si>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</si>
  <si>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</si>
  <si>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</si>
  <si>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</si>
  <si>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</si>
  <si>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</si>
  <si>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</si>
  <si>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</si>
  <si>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</si>
  <si>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</si>
  <si>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</si>
  <si>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</si>
  <si>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</si>
  <si>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</si>
  <si>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</si>
  <si>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</si>
  <si>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</si>
  <si>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</si>
  <si>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</si>
  <si>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</si>
  <si>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</si>
  <si>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</si>
  <si>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</si>
  <si>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</si>
  <si>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</si>
  <si>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</si>
  <si>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</si>
  <si>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</si>
  <si>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</si>
  <si>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</si>
  <si>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</si>
  <si>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</si>
  <si>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</si>
  <si>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</si>
  <si>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</si>
  <si>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</si>
  <si>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</si>
  <si>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</si>
  <si>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</si>
  <si>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</si>
  <si>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</si>
  <si>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</si>
  <si>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</si>
  <si>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</si>
  <si>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</si>
  <si>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</si>
  <si>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</si>
  <si>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</si>
  <si>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</si>
  <si>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</si>
  <si>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</si>
  <si>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</si>
  <si>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</si>
  <si>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</si>
  <si>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</si>
  <si>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</si>
  <si>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</si>
  <si>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</si>
  <si>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</si>
  <si>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</si>
  <si>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</si>
  <si>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</si>
  <si>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</si>
  <si>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</si>
  <si>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</si>
  <si>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</si>
  <si>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</si>
  <si>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</si>
  <si>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</si>
  <si>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</si>
  <si>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</si>
  <si>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</si>
  <si>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</si>
  <si>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</si>
  <si>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</si>
  <si>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</si>
  <si>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</si>
  <si>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</si>
  <si>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</si>
  <si>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</si>
  <si>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</si>
  <si>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</si>
  <si>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</si>
  <si>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</si>
  <si>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</si>
  <si>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</si>
  <si>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</si>
  <si>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</si>
  <si>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</si>
  <si>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</si>
  <si>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</si>
  <si>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</si>
  <si>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</si>
  <si>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</si>
  <si>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</si>
  <si>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</si>
  <si>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</si>
  <si>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</si>
  <si>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</si>
  <si>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</si>
  <si>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</si>
  <si>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</si>
  <si>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</si>
  <si>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</si>
  <si>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</si>
  <si>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</si>
  <si>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</si>
  <si>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</si>
  <si>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</si>
  <si>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</si>
  <si>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</si>
  <si>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</si>
  <si>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</si>
  <si>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</si>
  <si>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</si>
  <si>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</si>
  <si>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</si>
  <si>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</si>
  <si>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</si>
  <si>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</si>
  <si>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</si>
  <si>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</si>
  <si>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</si>
  <si>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</si>
  <si>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</si>
  <si>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</si>
  <si>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</si>
  <si>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</si>
  <si>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</si>
  <si>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</si>
  <si>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</si>
  <si>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</si>
  <si>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</si>
  <si>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</si>
  <si>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</si>
  <si>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</si>
  <si>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</si>
  <si>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</si>
  <si>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</si>
  <si>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</si>
  <si>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</si>
  <si>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</si>
  <si>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</si>
  <si>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</si>
  <si>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</si>
  <si>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</si>
  <si>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</si>
  <si>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</si>
  <si>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</si>
  <si>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</si>
  <si>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</si>
  <si>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</si>
  <si>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</si>
  <si>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</si>
  <si>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</si>
  <si>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</si>
  <si>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</si>
  <si>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</si>
  <si>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</si>
  <si>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</si>
  <si>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</si>
  <si>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</si>
  <si>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</si>
  <si>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</si>
  <si>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</si>
  <si>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</si>
  <si>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</si>
  <si>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</si>
  <si>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</si>
  <si>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</si>
  <si>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</si>
  <si>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</si>
  <si>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</si>
  <si>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</si>
  <si>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</si>
  <si>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</si>
  <si>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</si>
  <si>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</si>
  <si>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</si>
  <si>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</si>
  <si>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</si>
  <si>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</si>
  <si>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</si>
  <si>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</si>
  <si>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</si>
  <si>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</si>
  <si>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</si>
  <si>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</si>
  <si>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</si>
  <si>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</si>
  <si>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</si>
  <si>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</si>
  <si>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</si>
  <si>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</si>
  <si>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</si>
  <si>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</si>
  <si>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</si>
  <si>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</si>
  <si>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</si>
  <si>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</si>
  <si>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</si>
  <si>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</si>
  <si>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</si>
  <si>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</si>
  <si>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</si>
  <si>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</si>
  <si>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</si>
  <si>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</si>
  <si>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</si>
  <si>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</si>
  <si>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</si>
  <si>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</si>
  <si>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</si>
  <si>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</si>
  <si>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</si>
  <si>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</si>
  <si>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</si>
  <si>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</si>
  <si>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</si>
  <si>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</si>
  <si>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</si>
  <si>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</si>
  <si>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</si>
  <si>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</si>
  <si>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</si>
  <si>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</si>
  <si>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</si>
  <si>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</si>
  <si>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</si>
  <si>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</si>
  <si>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</si>
  <si>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</si>
  <si>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</si>
  <si>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</si>
  <si>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</si>
  <si>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</si>
  <si>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</si>
  <si>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</si>
  <si>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</si>
  <si>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</si>
  <si>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</si>
  <si>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</si>
  <si>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</si>
  <si>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</si>
  <si>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</si>
  <si>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</si>
  <si>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</si>
  <si>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</si>
  <si>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</si>
  <si>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</si>
  <si>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</si>
  <si>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</si>
  <si>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</si>
  <si>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</si>
  <si>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</si>
  <si>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</si>
  <si>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</si>
  <si>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</si>
  <si>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</si>
  <si>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</si>
  <si>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</si>
  <si>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</si>
  <si>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</si>
  <si>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</si>
  <si>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</si>
  <si>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</si>
  <si>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</si>
  <si>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</si>
  <si>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</si>
  <si>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</si>
  <si>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</si>
  <si>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</si>
  <si>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</si>
  <si>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</si>
  <si>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</si>
  <si>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</si>
  <si>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</si>
  <si>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</si>
  <si>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</si>
  <si>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</si>
  <si>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</si>
  <si>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</si>
  <si>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</si>
  <si>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</si>
  <si>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</si>
  <si>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</si>
  <si>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</si>
  <si>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</si>
  <si>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</si>
  <si>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</si>
  <si>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</si>
  <si>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</si>
  <si>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</si>
  <si>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</si>
  <si>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</si>
  <si>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</si>
  <si>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</si>
  <si>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</si>
  <si>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</si>
  <si>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</si>
  <si>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</si>
  <si>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</si>
  <si>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</si>
  <si>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</si>
  <si>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</si>
  <si>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</si>
  <si>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</si>
  <si>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</si>
  <si>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</si>
  <si>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</si>
  <si>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</si>
  <si>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</si>
  <si>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</si>
  <si>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</si>
  <si>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</si>
  <si>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</si>
  <si>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</si>
  <si>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</si>
  <si>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</si>
  <si>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</si>
  <si>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</si>
  <si>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</si>
  <si>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</si>
  <si>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</si>
  <si>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</si>
  <si>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</si>
  <si>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</si>
  <si>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</si>
  <si>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</si>
  <si>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</si>
  <si>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</si>
  <si>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</si>
  <si>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</si>
  <si>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</si>
  <si>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</si>
  <si>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</si>
  <si>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</si>
  <si>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</si>
  <si>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</si>
  <si>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</si>
  <si>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</si>
  <si>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</si>
  <si>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</si>
  <si>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</si>
  <si>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</si>
  <si>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</si>
  <si>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</si>
  <si>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</si>
  <si>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</si>
  <si>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</si>
  <si>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</si>
  <si>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</si>
  <si>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</si>
  <si>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</si>
  <si>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</si>
  <si>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</si>
  <si>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</si>
  <si>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</si>
  <si>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</si>
  <si>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</si>
  <si>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</si>
  <si>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</si>
  <si>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</si>
  <si>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</si>
  <si>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</si>
  <si>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</si>
  <si>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</si>
  <si>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</si>
  <si>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</si>
  <si>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</si>
  <si>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</si>
  <si>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</si>
  <si>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</si>
  <si>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</si>
  <si>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</si>
  <si>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</si>
  <si>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</si>
  <si>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</si>
  <si>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</si>
  <si>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</si>
  <si>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</si>
  <si>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</si>
  <si>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</si>
  <si>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</si>
  <si>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</si>
  <si>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</si>
  <si>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</si>
  <si>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</si>
  <si>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</si>
  <si>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</si>
  <si>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</si>
  <si>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</si>
  <si>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</si>
  <si>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</si>
  <si>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</si>
  <si>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</si>
  <si>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</si>
  <si>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</si>
  <si>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</si>
  <si>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</si>
  <si>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</si>
  <si>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</si>
  <si>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</si>
  <si>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</si>
  <si>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</si>
  <si>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</si>
  <si>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</si>
  <si>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</si>
  <si>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</si>
  <si>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</si>
  <si>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</si>
  <si>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</si>
  <si>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</si>
  <si>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</si>
  <si>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</si>
  <si>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</si>
  <si>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</si>
  <si>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</si>
  <si>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</si>
  <si>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</si>
  <si>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</si>
  <si>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</si>
  <si>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</si>
  <si>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</si>
  <si>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</si>
  <si>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</si>
  <si>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</si>
  <si>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</si>
  <si>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</si>
  <si>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</si>
  <si>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</si>
  <si>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</si>
  <si>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</si>
  <si>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</si>
  <si>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</si>
  <si>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</si>
  <si>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</si>
  <si>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</si>
  <si>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</si>
  <si>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</si>
  <si>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</si>
  <si>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</si>
  <si>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</si>
  <si>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</si>
  <si>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</si>
  <si>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</si>
  <si>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</si>
  <si>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</si>
  <si>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</si>
  <si>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</si>
  <si>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</si>
  <si>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</si>
  <si>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</si>
  <si>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</si>
  <si>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</si>
  <si>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</si>
  <si>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</si>
  <si>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</si>
  <si>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</si>
  <si>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</si>
  <si>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</si>
  <si>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</si>
  <si>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</si>
  <si>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</si>
  <si>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</si>
  <si>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</si>
  <si>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</si>
  <si>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</si>
  <si>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</si>
  <si>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</si>
  <si>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</si>
  <si>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</si>
  <si>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</si>
  <si>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</si>
  <si>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</si>
  <si>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</si>
  <si>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</si>
  <si>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</si>
  <si>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</si>
  <si>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</si>
  <si>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</si>
  <si>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</si>
  <si>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</si>
  <si>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</si>
  <si>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</si>
  <si>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</si>
  <si>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</si>
  <si>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</si>
  <si>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</si>
  <si>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</si>
  <si>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</si>
  <si>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</si>
  <si>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</si>
  <si>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</si>
  <si>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</si>
  <si>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</si>
  <si>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</si>
  <si>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</si>
  <si>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</si>
  <si>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</si>
  <si>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</si>
  <si>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</si>
  <si>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</si>
  <si>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</si>
  <si>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</si>
  <si>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</si>
  <si>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</si>
  <si>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</si>
  <si>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</si>
  <si>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</si>
  <si>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</si>
  <si>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</si>
  <si>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</si>
  <si>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</si>
  <si>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</si>
  <si>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</si>
  <si>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</si>
  <si>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</si>
  <si>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</si>
  <si>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</si>
  <si>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</si>
  <si>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</si>
  <si>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</si>
  <si>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</si>
  <si>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</si>
  <si>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</si>
  <si>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</si>
  <si>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</si>
  <si>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</si>
  <si>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</si>
  <si>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</si>
  <si>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</si>
  <si>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</si>
  <si>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</si>
  <si>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</si>
  <si>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</si>
  <si>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</si>
  <si>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</si>
  <si>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</si>
  <si>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</si>
  <si>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</si>
  <si>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</si>
  <si>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</si>
  <si>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</si>
  <si>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</si>
  <si>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</si>
  <si>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</si>
  <si>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</si>
  <si>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</si>
  <si>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</si>
  <si>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</si>
  <si>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</si>
  <si>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</si>
  <si>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</si>
  <si>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</si>
  <si>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</si>
  <si>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</si>
  <si>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</si>
  <si>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</si>
  <si>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</si>
  <si>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</si>
  <si>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</si>
  <si>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</si>
  <si>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</si>
  <si>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</si>
  <si>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</si>
  <si>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</si>
  <si>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</si>
  <si>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</si>
  <si>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</si>
  <si>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</si>
  <si>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</si>
  <si>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</si>
  <si>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</si>
  <si>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</si>
  <si>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</si>
  <si>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</si>
  <si>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</si>
  <si>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</si>
  <si>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</si>
  <si>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</si>
  <si>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</si>
  <si>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</si>
  <si>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</si>
  <si>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</si>
  <si>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</si>
  <si>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</si>
  <si>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</si>
  <si>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</si>
  <si>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</si>
  <si>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</si>
  <si>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</si>
  <si>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</si>
  <si>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</si>
  <si>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</si>
  <si>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</si>
  <si>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</si>
  <si>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</si>
  <si>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</si>
  <si>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</si>
  <si>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</si>
  <si>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</si>
  <si>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</si>
  <si>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</si>
  <si>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</si>
  <si>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</si>
  <si>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</si>
  <si>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</si>
  <si>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</si>
  <si>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</si>
  <si>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</si>
  <si>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</si>
  <si>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</si>
  <si>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</si>
  <si>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</si>
  <si>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</si>
  <si>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</si>
  <si>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</si>
  <si>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</si>
  <si>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</si>
  <si>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</si>
  <si>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</si>
  <si>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</si>
  <si>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</si>
  <si>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</si>
  <si>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</si>
  <si>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</si>
  <si>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</si>
  <si>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</si>
  <si>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</si>
  <si>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</si>
  <si>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</si>
  <si>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</si>
  <si>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</si>
  <si>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</si>
  <si>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</si>
  <si>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</si>
  <si>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</si>
  <si>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</si>
  <si>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</si>
  <si>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</si>
  <si>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</si>
  <si>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</si>
  <si>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</si>
  <si>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</si>
  <si>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</si>
  <si>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</si>
  <si>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</si>
  <si>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</si>
  <si>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</si>
  <si>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</si>
  <si>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</si>
  <si>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</si>
  <si>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</si>
  <si>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</si>
  <si>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</si>
  <si>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</si>
  <si>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</si>
  <si>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</si>
  <si>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</si>
  <si>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</si>
  <si>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</si>
  <si>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</si>
  <si>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</si>
  <si>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</si>
  <si>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</si>
  <si>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</si>
  <si>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</si>
  <si>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</si>
  <si>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</si>
  <si>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</si>
  <si>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</si>
  <si>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</si>
  <si>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</si>
  <si>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</si>
  <si>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</si>
  <si>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</si>
  <si>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</si>
  <si>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</si>
  <si>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</si>
  <si>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</si>
  <si>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</si>
  <si>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</si>
  <si>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</si>
  <si>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</si>
  <si>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</si>
  <si>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</si>
  <si>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</si>
  <si>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</si>
  <si>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</si>
  <si>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</si>
  <si>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</si>
  <si>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</si>
  <si>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</si>
  <si>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</si>
  <si>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</si>
  <si>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</si>
  <si>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</si>
  <si>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</si>
  <si>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</si>
  <si>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</si>
  <si>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</si>
  <si>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</si>
  <si>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</si>
  <si>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</si>
  <si>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</si>
  <si>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</si>
  <si>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</si>
  <si>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</si>
  <si>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</si>
  <si>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</si>
  <si>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</si>
  <si>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</si>
  <si>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</si>
  <si>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</si>
  <si>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</si>
  <si>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</si>
  <si>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</si>
  <si>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</si>
  <si>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</si>
  <si>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</si>
  <si>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</si>
  <si>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</si>
  <si>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</si>
  <si>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</si>
  <si>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</si>
  <si>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</si>
  <si>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</si>
  <si>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</si>
  <si>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</si>
  <si>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</si>
  <si>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</si>
  <si>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</si>
  <si>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</si>
  <si>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</si>
  <si>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</si>
  <si>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</si>
  <si>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</si>
  <si>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</si>
  <si>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</si>
  <si>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</si>
  <si>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</si>
  <si>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</si>
  <si>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</si>
  <si>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</si>
  <si>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</si>
  <si>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</si>
  <si>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</si>
  <si>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</si>
  <si>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</si>
  <si>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</si>
  <si>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</si>
  <si>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</si>
  <si>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</si>
  <si>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</si>
  <si>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</si>
  <si>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</si>
  <si>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</si>
  <si>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</si>
  <si>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</si>
  <si>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</si>
  <si>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</si>
  <si>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</si>
  <si>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</si>
  <si>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</si>
  <si>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</si>
  <si>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</si>
  <si>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</si>
  <si>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</si>
  <si>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</si>
  <si>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</si>
  <si>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</si>
  <si>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</si>
  <si>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</si>
  <si>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</si>
  <si>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</si>
  <si>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</si>
  <si>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</si>
  <si>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</si>
  <si>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</si>
  <si>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</si>
  <si>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</si>
  <si>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</si>
  <si>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</si>
  <si>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</si>
  <si>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</si>
  <si>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</si>
  <si>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</si>
  <si>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</si>
  <si>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</si>
  <si>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</si>
  <si>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</si>
  <si>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</si>
  <si>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</si>
  <si>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</si>
  <si>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</si>
  <si>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</si>
  <si>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</si>
  <si>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</si>
  <si>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</si>
  <si>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</si>
  <si>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</si>
  <si>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</si>
  <si>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</si>
  <si>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</si>
  <si>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</si>
  <si>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</si>
  <si>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</si>
  <si>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</si>
  <si>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</si>
  <si>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</si>
  <si>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</si>
  <si>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</si>
  <si>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</si>
  <si>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</si>
  <si>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</si>
  <si>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</si>
  <si>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</si>
  <si>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</si>
  <si>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</si>
  <si>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</si>
  <si>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</si>
  <si>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</si>
  <si>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</si>
  <si>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</si>
  <si>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</si>
  <si>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</si>
  <si>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</si>
  <si>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</si>
  <si>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</si>
  <si>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</si>
  <si>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</si>
  <si>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</si>
  <si>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</si>
  <si>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</si>
  <si>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</si>
  <si>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</si>
  <si>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</si>
  <si>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</si>
  <si>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</si>
  <si>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</si>
  <si>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</si>
  <si>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</si>
  <si>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</si>
  <si>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</si>
  <si>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</si>
  <si>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</si>
  <si>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</si>
  <si>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</si>
  <si>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</si>
  <si>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</si>
  <si>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</si>
  <si>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</si>
  <si>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</si>
  <si>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</si>
  <si>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</si>
  <si>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</si>
  <si>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</si>
  <si>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</si>
  <si>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</si>
  <si>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</si>
  <si>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</si>
  <si>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</si>
  <si>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</si>
  <si>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</si>
  <si>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</si>
  <si>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</si>
  <si>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</si>
  <si>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</si>
  <si>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</si>
  <si>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</si>
  <si>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</si>
  <si>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</si>
  <si>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</si>
  <si>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</si>
  <si>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</si>
  <si>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</si>
  <si>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</si>
  <si>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</si>
  <si>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</si>
  <si>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</si>
  <si>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</si>
  <si>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</si>
  <si>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</si>
  <si>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</si>
  <si>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</si>
  <si>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</si>
  <si>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</si>
  <si>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</si>
  <si>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</si>
  <si>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</si>
  <si>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</si>
  <si>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</si>
  <si>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</si>
  <si>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</si>
  <si>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</si>
  <si>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</si>
  <si>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</si>
  <si>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</si>
  <si>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</si>
  <si>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</si>
  <si>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</si>
  <si>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</si>
  <si>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</si>
  <si>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</si>
  <si>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</si>
  <si>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</si>
  <si>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</si>
  <si>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</si>
  <si>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</si>
  <si>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</si>
  <si>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</si>
  <si>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</si>
  <si>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</si>
  <si>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</si>
  <si>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</si>
  <si>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</si>
  <si>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</si>
  <si>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</si>
  <si>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</si>
  <si>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</si>
  <si>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</si>
  <si>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</si>
  <si>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</si>
  <si>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</si>
  <si>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</si>
  <si>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</si>
  <si>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</si>
  <si>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</si>
  <si>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</si>
  <si>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</si>
  <si>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</si>
  <si>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</si>
  <si>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</si>
  <si>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</si>
  <si>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</si>
  <si>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</si>
  <si>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</si>
  <si>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</si>
  <si>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</si>
  <si>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</si>
  <si>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</si>
  <si>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</si>
  <si>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</si>
  <si>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</si>
  <si>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</si>
  <si>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</si>
  <si>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</si>
  <si>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</si>
  <si>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</si>
  <si>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</si>
  <si>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</si>
  <si>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</si>
  <si>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</si>
  <si>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</si>
  <si>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</si>
  <si>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</si>
  <si>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</si>
  <si>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</si>
  <si>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</si>
  <si>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</si>
  <si>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</si>
  <si>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</si>
  <si>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</si>
  <si>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</si>
  <si>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</si>
  <si>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</si>
  <si>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</si>
  <si>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</si>
  <si>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</si>
  <si>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</si>
  <si>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</si>
  <si>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</si>
  <si>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</si>
  <si>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</si>
  <si>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</si>
  <si>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</si>
  <si>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</si>
  <si>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</si>
  <si>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</si>
  <si>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</si>
  <si>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</si>
  <si>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</si>
  <si>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</si>
  <si>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</si>
  <si>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</si>
  <si>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</si>
  <si>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</si>
  <si>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</si>
  <si>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</si>
  <si>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</si>
  <si>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</si>
  <si>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</si>
  <si>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</si>
  <si>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</si>
  <si>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</si>
  <si>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</si>
  <si>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</si>
  <si>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</si>
  <si>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</si>
  <si>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</si>
  <si>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</si>
  <si>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</si>
  <si>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</si>
  <si>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</si>
  <si>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</si>
  <si>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</si>
  <si>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</si>
  <si>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</si>
  <si>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</si>
  <si>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</si>
  <si>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</si>
  <si>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</si>
  <si>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</si>
  <si>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</si>
  <si>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</si>
  <si>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</si>
  <si>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</si>
  <si>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</si>
  <si>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</si>
  <si>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</si>
  <si>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</si>
  <si>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</si>
  <si>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</si>
  <si>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</si>
  <si>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</si>
  <si>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</si>
  <si>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</si>
  <si>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</si>
  <si>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</si>
  <si>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</si>
  <si>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</si>
  <si>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</si>
  <si>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</si>
  <si>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</si>
  <si>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</si>
  <si>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</si>
  <si>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</si>
  <si>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</si>
  <si>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</si>
  <si>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</si>
  <si>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</si>
  <si>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</si>
  <si>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</si>
  <si>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</si>
  <si>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</si>
  <si>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</si>
  <si>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</si>
  <si>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</si>
  <si>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</si>
  <si>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</si>
  <si>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</si>
  <si>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</si>
  <si>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</si>
  <si>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</si>
  <si>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</si>
  <si>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</si>
  <si>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</si>
  <si>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</si>
  <si>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</si>
  <si>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</si>
  <si>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</si>
  <si>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</si>
  <si>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</si>
  <si>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</si>
  <si>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</si>
  <si>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</si>
  <si>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</si>
  <si>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</si>
  <si>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</si>
  <si>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</si>
  <si>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</si>
  <si>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</si>
  <si>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</si>
  <si>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</si>
  <si>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</si>
  <si>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</si>
  <si>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</si>
  <si>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</si>
  <si>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</si>
  <si>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</si>
  <si>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</si>
  <si>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</si>
  <si>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</si>
  <si>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</si>
  <si>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</si>
  <si>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</si>
  <si>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</si>
  <si>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</si>
  <si>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</si>
  <si>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</si>
  <si>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</si>
  <si>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</si>
  <si>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</si>
  <si>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</si>
  <si>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</si>
  <si>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</si>
  <si>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</si>
  <si>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</si>
  <si>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</si>
  <si>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</si>
  <si>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</si>
  <si>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</si>
  <si>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</si>
  <si>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</si>
  <si>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</si>
  <si>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</si>
  <si>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</si>
  <si>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</si>
  <si>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</si>
  <si>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</si>
  <si>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</si>
  <si>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</si>
  <si>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</si>
  <si>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</si>
  <si>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</si>
  <si>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</si>
  <si>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</si>
  <si>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</si>
  <si>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</si>
  <si>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</si>
  <si>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</si>
  <si>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</si>
  <si>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</si>
  <si>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</si>
  <si>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</si>
  <si>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</si>
  <si>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</si>
  <si>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</si>
  <si>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</si>
  <si>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</si>
  <si>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</si>
  <si>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</si>
  <si>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</si>
  <si>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</si>
  <si>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</si>
  <si>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</si>
  <si>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</si>
  <si>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</si>
  <si>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</si>
  <si>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</si>
  <si>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</si>
  <si>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</si>
  <si>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</si>
  <si>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</si>
  <si>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</si>
  <si>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</si>
  <si>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</si>
  <si>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</si>
  <si>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</si>
  <si>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</si>
  <si>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</si>
  <si>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</si>
  <si>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</si>
  <si>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</si>
  <si>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</si>
  <si>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</si>
  <si>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</si>
  <si>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</si>
  <si>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</si>
  <si>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</si>
  <si>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</si>
  <si>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</si>
  <si>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</si>
  <si>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</si>
  <si>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</si>
  <si>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</si>
  <si>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</si>
  <si>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</si>
  <si>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</si>
  <si>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</si>
  <si>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</si>
  <si>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</si>
  <si>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</si>
  <si>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</si>
  <si>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</si>
  <si>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</si>
  <si>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</si>
  <si>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</si>
  <si>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</si>
  <si>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</si>
  <si>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</si>
  <si>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</si>
  <si>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</si>
  <si>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</si>
  <si>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</si>
  <si>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</si>
  <si>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</si>
  <si>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</si>
  <si>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</si>
  <si>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</si>
  <si>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</si>
  <si>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</si>
  <si>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</si>
  <si>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</si>
  <si>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</si>
  <si>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</si>
  <si>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</si>
  <si>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</si>
  <si>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</si>
  <si>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</si>
  <si>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</si>
  <si>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</si>
  <si>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</si>
  <si>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</si>
  <si>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</si>
  <si>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</si>
  <si>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</si>
  <si>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</si>
  <si>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</si>
  <si>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</si>
  <si>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</si>
  <si>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</si>
  <si>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</si>
  <si>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</si>
  <si>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</si>
  <si>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</si>
  <si>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</si>
  <si>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</si>
  <si>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</si>
  <si>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</si>
  <si>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</si>
  <si>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</si>
  <si>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</si>
  <si>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</si>
  <si>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</si>
  <si>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</si>
  <si>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</si>
  <si>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</si>
  <si>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</si>
  <si>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</si>
  <si>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</si>
  <si>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</si>
  <si>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</si>
  <si>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</si>
  <si>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</si>
  <si>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</si>
  <si>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</si>
  <si>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</si>
  <si>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</si>
  <si>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</si>
  <si>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</si>
  <si>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</si>
  <si>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</si>
  <si>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</si>
  <si>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</si>
  <si>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</si>
  <si>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</si>
  <si>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</si>
  <si>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</si>
  <si>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</si>
  <si>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</si>
  <si>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</si>
  <si>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</si>
  <si>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</si>
  <si>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</si>
  <si>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</si>
  <si>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</si>
  <si>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</si>
  <si>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</si>
  <si>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</si>
  <si>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</si>
  <si>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</si>
  <si>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</si>
  <si>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</si>
  <si>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</si>
  <si>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</si>
  <si>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</si>
  <si>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</si>
  <si>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</si>
  <si>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</si>
  <si>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</si>
  <si>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</si>
  <si>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</si>
  <si>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</si>
  <si>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</si>
  <si>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</si>
  <si>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</si>
  <si>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</si>
  <si>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</si>
  <si>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</si>
  <si>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</si>
  <si>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</si>
  <si>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</si>
  <si>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</si>
  <si>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</si>
  <si>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</si>
  <si>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</si>
  <si>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</si>
  <si>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</si>
  <si>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</si>
  <si>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</si>
  <si>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</si>
  <si>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</si>
  <si>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</si>
  <si>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</si>
  <si>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</si>
  <si>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</si>
  <si>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</si>
  <si>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</si>
  <si>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</si>
  <si>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</si>
  <si>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</si>
  <si>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</si>
  <si>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</si>
  <si>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</si>
  <si>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</si>
  <si>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</si>
  <si>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</si>
  <si>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</si>
  <si>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</si>
  <si>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</si>
  <si>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</si>
  <si>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</si>
  <si>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</si>
  <si>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</si>
  <si>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</si>
  <si>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</si>
  <si>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</si>
  <si>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</si>
  <si>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</si>
  <si>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</si>
  <si>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</si>
  <si>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</si>
  <si>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</si>
  <si>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</si>
  <si>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</si>
  <si>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</si>
  <si>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</si>
  <si>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</si>
  <si>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</si>
  <si>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</si>
  <si>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</si>
  <si>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</si>
  <si>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</si>
  <si>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</si>
  <si>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</si>
  <si>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</si>
  <si>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</si>
  <si>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</si>
  <si>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</si>
  <si>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</si>
  <si>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</si>
  <si>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</si>
  <si>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</si>
  <si>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</si>
  <si>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</si>
  <si>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</si>
  <si>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</si>
  <si>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</si>
  <si>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</si>
  <si>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</si>
  <si>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</si>
  <si>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</si>
  <si>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</si>
  <si>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</si>
  <si>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</si>
  <si>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</si>
  <si>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</si>
  <si>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</si>
  <si>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</si>
  <si>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</si>
  <si>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</si>
  <si>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</si>
  <si>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</si>
  <si>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</si>
  <si>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</si>
  <si>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</si>
  <si>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</si>
  <si>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</si>
  <si>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</si>
  <si>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</si>
  <si>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</si>
  <si>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</si>
  <si>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</si>
  <si>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</si>
  <si>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</si>
  <si>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</si>
  <si>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</si>
  <si>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</si>
  <si>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</si>
  <si>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</si>
  <si>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</si>
  <si>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</si>
  <si>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</si>
  <si>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</si>
  <si>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</si>
  <si>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</si>
  <si>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</si>
  <si>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</si>
  <si>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</si>
  <si>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</si>
  <si>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</si>
  <si>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</si>
  <si>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</si>
  <si>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</si>
  <si>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</si>
  <si>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</si>
  <si>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</si>
  <si>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</si>
  <si>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</si>
  <si>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</si>
  <si>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</si>
  <si>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</si>
  <si>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</si>
  <si>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</si>
  <si>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</si>
  <si>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</si>
  <si>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</si>
  <si>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</si>
  <si>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</si>
  <si>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</si>
  <si>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</si>
  <si>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</si>
  <si>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</si>
  <si>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</si>
  <si>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</si>
  <si>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</si>
  <si>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</si>
  <si>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</si>
  <si>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</si>
  <si>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</si>
  <si>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</si>
  <si>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</si>
  <si>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</si>
  <si>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</si>
  <si>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</si>
  <si>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</si>
  <si>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</si>
  <si>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</si>
  <si>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</si>
  <si>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</si>
  <si>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</si>
  <si>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</si>
  <si>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</si>
  <si>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</si>
  <si>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</si>
  <si>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</si>
  <si>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</si>
  <si>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</si>
  <si>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</si>
  <si>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</si>
  <si>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</si>
  <si>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</si>
  <si>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</si>
  <si>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</si>
  <si>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</si>
  <si>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</si>
  <si>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</si>
  <si>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</si>
  <si>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</si>
  <si>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</si>
  <si>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</si>
  <si>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</si>
  <si>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</si>
  <si>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</si>
  <si>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</si>
  <si>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</si>
  <si>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</si>
  <si>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</si>
  <si>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</si>
  <si>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</si>
  <si>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</si>
  <si>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</si>
  <si>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</si>
  <si>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</si>
  <si>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</si>
  <si>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</si>
  <si>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</si>
  <si>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</si>
  <si>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</si>
  <si>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</si>
  <si>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</si>
  <si>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</si>
  <si>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</si>
  <si>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</si>
  <si>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</si>
  <si>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</si>
  <si>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</si>
  <si>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</si>
  <si>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</si>
  <si>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</si>
  <si>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</si>
  <si>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</si>
  <si>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</si>
  <si>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</si>
  <si>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</si>
  <si>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</si>
  <si>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</si>
  <si>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</si>
  <si>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</si>
  <si>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</si>
  <si>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</si>
  <si>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</si>
  <si>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</si>
  <si>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</si>
  <si>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</si>
  <si>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</si>
  <si>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</si>
  <si>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</si>
  <si>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</si>
  <si>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</si>
  <si>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</si>
  <si>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</si>
  <si>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</si>
  <si>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</si>
  <si>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</si>
  <si>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</si>
  <si>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</si>
  <si>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</si>
  <si>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</si>
  <si>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</si>
  <si>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</si>
  <si>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</si>
  <si>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</si>
  <si>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</si>
  <si>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</si>
  <si>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</si>
  <si>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</si>
  <si>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</si>
  <si>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</si>
  <si>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</si>
  <si>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</si>
  <si>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</si>
  <si>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</si>
  <si>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</si>
  <si>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</si>
  <si>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</si>
  <si>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</si>
  <si>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</si>
  <si>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</si>
  <si>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</si>
  <si>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</si>
  <si>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</si>
  <si>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</si>
  <si>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</si>
  <si>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</si>
  <si>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</si>
  <si>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</si>
  <si>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</si>
  <si>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</si>
  <si>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</si>
  <si>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</si>
  <si>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</si>
  <si>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</si>
  <si>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</si>
  <si>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</si>
  <si>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</si>
  <si>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</si>
  <si>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</si>
  <si>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</si>
  <si>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</si>
  <si>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</si>
  <si>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</si>
  <si>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</si>
  <si>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</si>
  <si>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</si>
  <si>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</si>
  <si>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</si>
  <si>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</si>
  <si>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</si>
  <si>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</si>
  <si>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</si>
  <si>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</si>
  <si>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</si>
  <si>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</si>
  <si>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</si>
  <si>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</si>
  <si>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</si>
  <si>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</si>
  <si>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</si>
  <si>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</si>
  <si>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</si>
  <si>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</si>
  <si>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</si>
  <si>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</si>
  <si>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</si>
  <si>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</si>
  <si>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</si>
  <si>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</si>
  <si>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</si>
  <si>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</si>
  <si>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</si>
  <si>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</si>
  <si>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</si>
  <si>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</si>
  <si>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</si>
  <si>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</si>
  <si>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</si>
  <si>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</si>
  <si>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</si>
  <si>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</si>
  <si>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</si>
  <si>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</si>
  <si>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</si>
  <si>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</si>
  <si>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</si>
  <si>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</si>
  <si>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</si>
  <si>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</si>
  <si>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</si>
  <si>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</si>
  <si>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</si>
  <si>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</si>
  <si>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</si>
  <si>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</si>
  <si>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</si>
  <si>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</si>
  <si>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</si>
  <si>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</si>
  <si>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</si>
  <si>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</si>
  <si>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</si>
  <si>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</si>
  <si>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</si>
  <si>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</si>
  <si>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</si>
  <si>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</si>
  <si>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</si>
  <si>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</si>
  <si>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</si>
  <si>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</si>
  <si>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</si>
  <si>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</si>
  <si>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</si>
  <si>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</si>
  <si>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</si>
  <si>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</si>
  <si>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</si>
  <si>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</si>
  <si>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</si>
  <si>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</si>
  <si>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</si>
  <si>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</si>
  <si>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</si>
  <si>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</si>
  <si>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</si>
  <si>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</si>
  <si>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</si>
  <si>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</si>
  <si>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</si>
  <si>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</si>
  <si>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</si>
  <si>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</si>
  <si>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</si>
  <si>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</si>
  <si>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</si>
  <si>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</si>
  <si>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</si>
  <si>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</si>
  <si>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</si>
  <si>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</si>
  <si>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</si>
  <si>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</si>
  <si>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</si>
  <si>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</si>
  <si>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</si>
  <si>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</si>
  <si>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</si>
  <si>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</si>
  <si>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</si>
  <si>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</si>
  <si>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</si>
  <si>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</si>
  <si>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</si>
  <si>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</si>
  <si>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</si>
  <si>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</si>
  <si>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</si>
  <si>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</si>
  <si>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</si>
  <si>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</si>
  <si>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</si>
  <si>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</si>
  <si>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</si>
  <si>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</si>
  <si>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</si>
  <si>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</si>
  <si>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</si>
  <si>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</si>
  <si>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</si>
  <si>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</si>
  <si>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</si>
  <si>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</si>
  <si>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</si>
  <si>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</si>
  <si>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</si>
  <si>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</si>
  <si>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</si>
  <si>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</si>
  <si>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</si>
  <si>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</si>
  <si>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</si>
  <si>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</si>
  <si>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</si>
  <si>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</si>
  <si>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</si>
  <si>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</si>
  <si>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</si>
  <si>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</si>
  <si>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</si>
  <si>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</si>
  <si>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</si>
  <si>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</si>
  <si>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</si>
  <si>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</si>
  <si>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</si>
  <si>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</si>
  <si>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</si>
  <si>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</si>
  <si>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</si>
  <si>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</si>
  <si>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</si>
  <si>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</si>
  <si>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</si>
  <si>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</si>
  <si>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</si>
  <si>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</si>
  <si>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</si>
  <si>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</si>
  <si>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</si>
  <si>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</si>
  <si>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</si>
  <si>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</si>
  <si>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</si>
  <si>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</si>
  <si>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</si>
  <si>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</si>
  <si>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</si>
  <si>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</si>
  <si>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</si>
  <si>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</si>
  <si>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</si>
  <si>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</si>
  <si>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</si>
  <si>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</si>
  <si>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</si>
  <si>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</si>
  <si>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</si>
  <si>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</si>
  <si>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</si>
  <si>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</si>
  <si>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</si>
  <si>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</si>
  <si>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</si>
  <si>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</si>
  <si>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</si>
  <si>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</si>
  <si>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</si>
  <si>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</si>
  <si>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</si>
  <si>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</si>
  <si>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</si>
  <si>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</si>
  <si>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</si>
  <si>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</si>
  <si>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</si>
  <si>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</si>
  <si>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</si>
  <si>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</si>
  <si>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</si>
  <si>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</si>
  <si>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</si>
  <si>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</si>
  <si>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</si>
  <si>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</si>
  <si>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</si>
  <si>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</si>
  <si>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</si>
  <si>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</si>
  <si>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</si>
  <si>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</si>
  <si>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</si>
  <si>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</si>
  <si>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</si>
  <si>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</si>
  <si>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</si>
  <si>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</si>
  <si>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</si>
  <si>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</si>
  <si>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</si>
  <si>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</si>
  <si>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</si>
  <si>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</si>
  <si>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</si>
  <si>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</si>
  <si>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</si>
  <si>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</si>
  <si>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</si>
  <si>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</si>
  <si>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</si>
  <si>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</si>
  <si>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</si>
  <si>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</si>
  <si>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</si>
  <si>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</si>
  <si>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</si>
  <si>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</si>
  <si>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</si>
  <si>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</si>
  <si>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</si>
  <si>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</si>
  <si>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</si>
  <si>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</si>
  <si>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</si>
  <si>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</si>
  <si>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</si>
  <si>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</si>
  <si>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</si>
  <si>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</si>
  <si>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</si>
  <si>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</si>
  <si>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</si>
  <si>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</si>
  <si>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</si>
  <si>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</si>
  <si>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</si>
  <si>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</si>
  <si>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</si>
  <si>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</si>
  <si>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</si>
  <si>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</si>
  <si>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</si>
  <si>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</si>
  <si>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</si>
  <si>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</si>
  <si>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</si>
  <si>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</si>
  <si>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</si>
  <si>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</si>
  <si>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</si>
  <si>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</si>
  <si>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</si>
  <si>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</si>
  <si>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</si>
  <si>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</si>
  <si>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</si>
  <si>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</si>
  <si>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</si>
  <si>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</si>
  <si>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</si>
  <si>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</si>
  <si>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</si>
  <si>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</si>
  <si>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</si>
  <si>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</si>
  <si>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</si>
  <si>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</si>
  <si>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</si>
  <si>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</si>
  <si>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</si>
  <si>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</si>
  <si>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</si>
  <si>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</si>
  <si>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</si>
  <si>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</si>
  <si>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</si>
  <si>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</si>
  <si>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</si>
  <si>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</si>
  <si>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</si>
  <si>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</si>
  <si>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</si>
  <si>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</si>
  <si>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</si>
  <si>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</si>
  <si>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</si>
  <si>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</si>
  <si>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</si>
  <si>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</si>
  <si>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</si>
  <si>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</si>
  <si>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</si>
  <si>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</si>
  <si>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</si>
  <si>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</si>
  <si>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</si>
  <si>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</si>
  <si>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</si>
  <si>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</si>
  <si>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</si>
  <si>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</si>
  <si>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</si>
  <si>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</si>
  <si>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</si>
  <si>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</si>
  <si>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</si>
  <si>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</si>
  <si>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</si>
  <si>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</si>
  <si>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</si>
  <si>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</si>
  <si>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</si>
  <si>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</si>
  <si>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</si>
  <si>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</si>
  <si>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</si>
  <si>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</si>
  <si>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</si>
  <si>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</si>
  <si>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</si>
  <si>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</si>
  <si>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</si>
  <si>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</si>
  <si>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</si>
  <si>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</si>
  <si>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</si>
  <si>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</si>
  <si>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</si>
  <si>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</si>
  <si>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</si>
  <si>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</si>
  <si>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</si>
  <si>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</si>
  <si>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</si>
  <si>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</si>
  <si>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</si>
  <si>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</si>
  <si>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</si>
  <si>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</si>
  <si>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</si>
  <si>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</si>
  <si>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</si>
  <si>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</si>
  <si>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</si>
  <si>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</si>
  <si>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</si>
  <si>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</si>
  <si>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</si>
  <si>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</si>
  <si>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</si>
  <si>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</si>
  <si>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</si>
  <si>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</si>
  <si>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</si>
  <si>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</si>
  <si>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</si>
  <si>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</si>
  <si>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</si>
  <si>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</si>
  <si>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</si>
  <si>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</si>
  <si>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</si>
  <si>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</si>
  <si>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</si>
  <si>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</si>
  <si>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</si>
  <si>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</si>
  <si>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</si>
  <si>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</si>
  <si>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</si>
  <si>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</si>
  <si>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</si>
  <si>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</si>
  <si>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</si>
  <si>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</si>
  <si>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</si>
  <si>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</si>
  <si>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</si>
  <si>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</si>
  <si>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</si>
  <si>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</si>
  <si>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</si>
  <si>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</si>
  <si>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</si>
  <si>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</si>
  <si>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</si>
  <si>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</si>
  <si>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</si>
  <si>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</si>
  <si>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</si>
  <si>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</si>
  <si>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</si>
  <si>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</si>
  <si>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</si>
  <si>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</si>
  <si>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</si>
  <si>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</si>
  <si>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</si>
  <si>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</si>
  <si>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</si>
  <si>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</si>
  <si>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</si>
  <si>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</si>
  <si>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</si>
  <si>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</si>
  <si>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</si>
  <si>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</si>
  <si>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</si>
  <si>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</si>
  <si>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</si>
  <si>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</si>
  <si>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</si>
  <si>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</si>
  <si>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</si>
  <si>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</si>
  <si>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</si>
  <si>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</si>
  <si>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</si>
  <si>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</si>
  <si>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</si>
  <si>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</si>
  <si>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</si>
  <si>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</si>
  <si>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</si>
  <si>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</si>
  <si>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</si>
  <si>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</si>
  <si>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</si>
  <si>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</si>
  <si>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</si>
  <si>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</si>
  <si>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</si>
  <si>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</si>
  <si>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</si>
  <si>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</si>
  <si>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</si>
  <si>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</si>
  <si>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</si>
  <si>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</si>
  <si>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</si>
  <si>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</si>
  <si>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</si>
  <si>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</si>
  <si>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</si>
  <si>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</si>
  <si>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</si>
  <si>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</si>
  <si>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</si>
  <si>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</si>
  <si>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</si>
  <si>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</si>
  <si>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</si>
  <si>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</si>
  <si>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</si>
  <si>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</si>
  <si>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</si>
  <si>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</si>
  <si>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</si>
  <si>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</si>
  <si>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</si>
  <si>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</si>
  <si>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</si>
  <si>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</si>
  <si>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</si>
  <si>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</si>
  <si>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</si>
  <si>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</si>
  <si>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</si>
  <si>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</si>
  <si>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</si>
  <si>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</si>
  <si>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</si>
  <si>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</si>
  <si>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</si>
  <si>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</si>
  <si>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</si>
  <si>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</si>
  <si>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</si>
  <si>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</si>
  <si>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</si>
  <si>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</si>
  <si>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</si>
  <si>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</si>
  <si>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</si>
  <si>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</si>
  <si>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</si>
  <si>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</si>
  <si>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</si>
  <si>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</si>
  <si>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</si>
  <si>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</si>
  <si>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</si>
  <si>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</si>
  <si>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</si>
  <si>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</si>
  <si>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</si>
  <si>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</si>
  <si>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</si>
  <si>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</si>
  <si>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</si>
  <si>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</si>
  <si>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</si>
  <si>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</si>
  <si>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</si>
  <si>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</si>
  <si>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</si>
  <si>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</si>
  <si>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</si>
  <si>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</si>
  <si>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</si>
  <si>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</si>
  <si>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</si>
  <si>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</si>
  <si>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</si>
  <si>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</si>
  <si>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</si>
  <si>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</si>
  <si>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</si>
  <si>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</si>
  <si>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</si>
  <si>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</si>
  <si>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</si>
  <si>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</si>
  <si>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</si>
  <si>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</si>
  <si>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</si>
  <si>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</si>
  <si>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</si>
  <si>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</si>
  <si>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</si>
  <si>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</si>
  <si>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</si>
  <si>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</si>
  <si>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</si>
  <si>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</si>
  <si>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</si>
  <si>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</si>
  <si>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</si>
  <si>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</si>
  <si>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</si>
  <si>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</si>
  <si>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</si>
  <si>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</si>
  <si>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</si>
  <si>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</si>
  <si>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</si>
  <si>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</si>
  <si>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</si>
  <si>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</si>
  <si>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</si>
  <si>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</si>
  <si>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</si>
  <si>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</si>
  <si>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</si>
  <si>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</si>
  <si>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</si>
  <si>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</si>
  <si>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</si>
  <si>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</si>
  <si>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</si>
  <si>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</si>
  <si>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</si>
  <si>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</si>
  <si>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</si>
  <si>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</si>
  <si>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</si>
  <si>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</si>
  <si>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</si>
  <si>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</si>
  <si>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</si>
  <si>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</si>
  <si>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</si>
  <si>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</si>
  <si>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</si>
  <si>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</si>
  <si>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</si>
  <si>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</si>
  <si>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</si>
  <si>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</si>
  <si>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</si>
  <si>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</si>
  <si>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</si>
  <si>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</si>
  <si>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</si>
  <si>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</si>
  <si>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</si>
  <si>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</si>
  <si>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</si>
  <si>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</si>
  <si>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</si>
  <si>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</si>
  <si>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</si>
  <si>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</si>
  <si>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</si>
  <si>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</si>
  <si>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</si>
  <si>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</si>
  <si>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</si>
  <si>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</si>
  <si>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</si>
  <si>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</si>
  <si>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</si>
  <si>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</si>
  <si>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</si>
  <si>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</si>
  <si>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</si>
  <si>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</si>
  <si>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</si>
  <si>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</si>
  <si>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</si>
  <si>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</si>
  <si>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</si>
  <si>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</si>
  <si>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</si>
  <si>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</si>
  <si>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</si>
  <si>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</si>
  <si>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</si>
  <si>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</si>
  <si>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</si>
  <si>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</si>
  <si>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</si>
  <si>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</si>
  <si>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</si>
  <si>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</si>
  <si>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</si>
  <si>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</si>
  <si>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</si>
  <si>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</si>
  <si>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</si>
  <si>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</si>
  <si>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</si>
  <si>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</si>
  <si>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</si>
  <si>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</si>
  <si>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</si>
  <si>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</si>
  <si>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</si>
  <si>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</si>
  <si>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</si>
  <si>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</si>
  <si>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</si>
  <si>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</si>
  <si>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</si>
  <si>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</si>
  <si>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</si>
  <si>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</si>
  <si>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</si>
  <si>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</si>
  <si>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</si>
  <si>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</si>
  <si>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</si>
  <si>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</si>
  <si>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</si>
  <si>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</si>
  <si>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</si>
  <si>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</si>
  <si>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</si>
  <si>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</si>
  <si>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</si>
  <si>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</si>
  <si>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</si>
  <si>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</si>
  <si>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</si>
  <si>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</si>
  <si>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</si>
  <si>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</si>
  <si>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</si>
  <si>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</si>
  <si>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</si>
  <si>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</si>
  <si>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</si>
  <si>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</si>
  <si>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</si>
  <si>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</si>
  <si>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</si>
  <si>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</si>
  <si>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</si>
  <si>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</si>
  <si>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</si>
  <si>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</si>
  <si>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</si>
  <si>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</si>
  <si>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</si>
  <si>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</si>
  <si>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</si>
  <si>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</si>
  <si>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</si>
  <si>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</si>
  <si>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</si>
  <si>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</si>
  <si>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</si>
  <si>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</si>
  <si>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</si>
  <si>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</si>
  <si>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</si>
  <si>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</si>
  <si>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</si>
  <si>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</si>
  <si>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</si>
  <si>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</si>
  <si>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</si>
  <si>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</si>
  <si>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</si>
  <si>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</si>
  <si>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</si>
  <si>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</si>
  <si>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</si>
  <si>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</si>
  <si>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</si>
  <si>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</si>
  <si>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</si>
  <si>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</si>
  <si>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</si>
  <si>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</si>
  <si>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</si>
  <si>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</si>
  <si>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</si>
  <si>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</si>
  <si>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</si>
  <si>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</si>
  <si>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</si>
  <si>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</si>
  <si>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</si>
  <si>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</si>
  <si>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</si>
  <si>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</si>
  <si>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</si>
  <si>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</si>
  <si>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</si>
  <si>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</si>
  <si>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</si>
  <si>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</si>
  <si>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</si>
  <si>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</si>
  <si>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</si>
  <si>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</si>
  <si>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</si>
  <si>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</si>
  <si>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</si>
  <si>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</si>
  <si>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</si>
  <si>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</si>
  <si>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</si>
  <si>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</si>
  <si>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</si>
  <si>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</si>
  <si>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</si>
  <si>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</si>
  <si>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</si>
  <si>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</si>
  <si>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</si>
  <si>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</si>
  <si>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</si>
  <si>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</si>
  <si>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</si>
  <si>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</si>
  <si>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</si>
  <si>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</si>
  <si>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</si>
  <si>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</si>
  <si>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</si>
  <si>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</si>
  <si>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</si>
  <si>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</si>
  <si>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</si>
  <si>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</si>
  <si>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</si>
  <si>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</si>
  <si>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</si>
  <si>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</si>
  <si>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</si>
  <si>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</si>
  <si>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</si>
  <si>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</si>
  <si>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</si>
  <si>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</si>
  <si>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</si>
  <si>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</si>
  <si>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</si>
  <si>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</si>
  <si>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</si>
  <si>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</si>
  <si>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</si>
  <si>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</si>
  <si>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</si>
  <si>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</si>
  <si>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</si>
  <si>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</si>
  <si>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</si>
  <si>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</si>
  <si>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</si>
  <si>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</si>
  <si>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</si>
  <si>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</si>
  <si>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</si>
  <si>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</si>
  <si>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</si>
  <si>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</si>
  <si>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</si>
  <si>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</si>
  <si>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</si>
  <si>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</si>
  <si>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</si>
  <si>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</si>
  <si>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</si>
  <si>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</si>
  <si>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</si>
  <si>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</si>
  <si>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</si>
  <si>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</si>
  <si>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</si>
  <si>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</si>
  <si>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</si>
  <si>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</si>
  <si>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</si>
  <si>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</si>
  <si>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</si>
  <si>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</si>
  <si>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</si>
  <si>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</si>
  <si>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</si>
  <si>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</si>
  <si>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</si>
  <si>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</si>
  <si>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</si>
  <si>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</si>
  <si>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</si>
  <si>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</si>
  <si>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</si>
  <si>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</si>
  <si>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</si>
  <si>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</si>
  <si>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</si>
  <si>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</si>
  <si>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</si>
  <si>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</si>
  <si>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</si>
  <si>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</si>
  <si>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</si>
  <si>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</si>
  <si>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</si>
  <si>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</si>
  <si>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</si>
  <si>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</si>
  <si>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</si>
  <si>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</si>
  <si>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</si>
  <si>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</si>
  <si>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</si>
  <si>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</si>
  <si>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</si>
  <si>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</si>
  <si>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</si>
  <si>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</si>
  <si>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</si>
  <si>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</si>
  <si>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</si>
  <si>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</si>
  <si>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</si>
  <si>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</si>
  <si>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</si>
  <si>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</si>
  <si>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</si>
  <si>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</si>
  <si>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</si>
  <si>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</si>
  <si>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</si>
  <si>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</si>
  <si>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</si>
  <si>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</si>
  <si>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</si>
  <si>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</si>
  <si>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</si>
  <si>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</si>
  <si>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</si>
  <si>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</si>
  <si>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</si>
  <si>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</si>
  <si>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</si>
  <si>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</si>
  <si>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</si>
  <si>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</si>
  <si>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</si>
  <si>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</si>
  <si>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</si>
  <si>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</si>
  <si>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</si>
  <si>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</si>
  <si>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</si>
  <si>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</si>
  <si>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</si>
  <si>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</si>
  <si>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</si>
  <si>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</si>
  <si>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</si>
  <si>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</si>
  <si>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</si>
  <si>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</si>
  <si>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</si>
  <si>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</si>
  <si>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</si>
  <si>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</si>
  <si>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</si>
  <si>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</si>
  <si>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</si>
  <si>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</si>
  <si>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</si>
  <si>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</si>
  <si>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</si>
  <si>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</si>
  <si>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</si>
  <si>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</si>
  <si>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</si>
  <si>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</si>
  <si>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</si>
  <si>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</si>
  <si>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</si>
  <si>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</si>
  <si>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</si>
  <si>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</si>
  <si>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</si>
  <si>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</si>
  <si>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</si>
  <si>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</si>
  <si>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</si>
  <si>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</si>
  <si>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</si>
  <si>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</si>
  <si>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</si>
  <si>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</si>
  <si>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</si>
  <si>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</si>
  <si>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</si>
  <si>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</si>
  <si>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</si>
  <si>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</si>
  <si>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</si>
  <si>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</si>
  <si>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</si>
  <si>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</si>
  <si>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</si>
  <si>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</si>
  <si>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</si>
  <si>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</si>
  <si>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</si>
  <si>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</si>
  <si>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</si>
  <si>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</si>
  <si>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</si>
  <si>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</si>
  <si>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</si>
  <si>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</si>
  <si>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</si>
  <si>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</si>
  <si>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</si>
  <si>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</si>
  <si>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</si>
  <si>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</si>
  <si>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</si>
  <si>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</si>
  <si>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</si>
  <si>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</si>
  <si>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</si>
  <si>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</si>
  <si>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</si>
  <si>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</si>
  <si>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</si>
  <si>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</si>
  <si>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</si>
  <si>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</si>
  <si>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</si>
  <si>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</si>
  <si>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</si>
  <si>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</si>
  <si>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</si>
  <si>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</si>
  <si>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</si>
  <si>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</si>
  <si>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</si>
  <si>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</si>
  <si>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</si>
  <si>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</si>
  <si>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</si>
  <si>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</si>
  <si>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</si>
  <si>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</si>
  <si>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</si>
  <si>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</si>
  <si>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</si>
  <si>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</si>
  <si>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</si>
  <si>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</si>
  <si>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</si>
  <si>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</si>
  <si>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</si>
  <si>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</si>
  <si>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</si>
  <si>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</si>
  <si>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</si>
  <si>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</si>
  <si>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</si>
  <si>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</si>
  <si>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</si>
  <si>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</si>
  <si>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</si>
  <si>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</si>
  <si>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</si>
  <si>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</si>
  <si>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</si>
  <si>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</si>
  <si>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</si>
  <si>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</si>
  <si>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</si>
  <si>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</si>
  <si>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</si>
  <si>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</si>
  <si>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</si>
  <si>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</si>
  <si>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</si>
  <si>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</si>
  <si>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</si>
  <si>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</si>
  <si>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</si>
  <si>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</si>
  <si>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</si>
  <si>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</si>
  <si>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</si>
  <si>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</si>
  <si>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</si>
  <si>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</si>
  <si>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</si>
  <si>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</si>
  <si>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</si>
  <si>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</si>
  <si>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</si>
  <si>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</si>
  <si>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</si>
  <si>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</si>
  <si>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</si>
  <si>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</si>
  <si>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</si>
  <si>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</si>
  <si>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</si>
  <si>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</si>
  <si>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</si>
  <si>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</si>
  <si>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</si>
  <si>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</si>
  <si>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</si>
  <si>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</si>
  <si>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</si>
  <si>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</si>
  <si>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</si>
  <si>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</si>
  <si>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</si>
  <si>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</si>
  <si>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</si>
  <si>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</si>
  <si>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</si>
  <si>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</si>
  <si>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</si>
  <si>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</si>
  <si>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</si>
  <si>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</si>
  <si>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</si>
  <si>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</si>
  <si>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</si>
  <si>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</si>
  <si>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</si>
  <si>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</si>
  <si>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</si>
  <si>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</si>
  <si>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</si>
  <si>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</si>
  <si>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</si>
  <si>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</si>
  <si>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</si>
  <si>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</si>
  <si>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</si>
  <si>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</si>
  <si>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</si>
  <si>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</si>
  <si>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</si>
  <si>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</si>
  <si>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</si>
  <si>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</si>
  <si>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</si>
  <si>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</si>
  <si>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</si>
  <si>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</si>
  <si>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</si>
  <si>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</si>
  <si>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</si>
  <si>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</si>
  <si>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</si>
  <si>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</si>
  <si>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</si>
  <si>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</si>
  <si>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</si>
  <si>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</si>
  <si>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</si>
  <si>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</si>
  <si>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</si>
  <si>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</si>
  <si>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</si>
  <si>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</si>
  <si>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</si>
  <si>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</si>
  <si>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</si>
  <si>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</si>
  <si>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</si>
  <si>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</si>
  <si>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</si>
  <si>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</si>
  <si>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</si>
  <si>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</si>
  <si>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</si>
  <si>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</si>
  <si>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</si>
  <si>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</si>
  <si>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</si>
  <si>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</si>
  <si>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</si>
  <si>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</si>
  <si>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</si>
  <si>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</si>
  <si>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</si>
  <si>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</si>
  <si>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</si>
  <si>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</si>
  <si>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</si>
  <si>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</si>
  <si>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</si>
  <si>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</si>
  <si>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</si>
  <si>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</si>
  <si>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</si>
  <si>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</si>
  <si>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</si>
  <si>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</si>
  <si>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</si>
  <si>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</si>
  <si>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</si>
  <si>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</si>
  <si>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</si>
  <si>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</si>
  <si>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</si>
  <si>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</si>
  <si>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</si>
  <si>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</si>
  <si>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</si>
  <si>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</si>
  <si>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</si>
  <si>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</si>
  <si>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</si>
  <si>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</si>
  <si>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</si>
  <si>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</si>
  <si>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</si>
  <si>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</si>
  <si>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</si>
  <si>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</si>
  <si>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</si>
  <si>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</si>
  <si>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</si>
  <si>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</si>
  <si>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</si>
  <si>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</si>
  <si>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</si>
  <si>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</si>
  <si>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</si>
  <si>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</si>
  <si>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</si>
  <si>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</si>
  <si>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</si>
  <si>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</si>
  <si>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</si>
  <si>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</si>
  <si>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</si>
  <si>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</si>
  <si>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</si>
  <si>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</si>
  <si>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</si>
  <si>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</si>
  <si>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</si>
  <si>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</si>
  <si>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</si>
  <si>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</si>
  <si>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</si>
  <si>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</si>
  <si>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</si>
  <si>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</si>
  <si>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</si>
  <si>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</si>
  <si>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</si>
  <si>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</si>
  <si>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</si>
  <si>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</si>
  <si>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</si>
  <si>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</si>
  <si>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</si>
  <si>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</si>
  <si>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</si>
  <si>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</si>
  <si>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</si>
  <si>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</si>
  <si>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</si>
  <si>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</si>
  <si>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</si>
  <si>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</si>
  <si>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</si>
  <si>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</si>
  <si>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</si>
  <si>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</si>
  <si>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</si>
  <si>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</si>
  <si>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</si>
  <si>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</si>
  <si>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</si>
  <si>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</si>
  <si>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</si>
  <si>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</si>
  <si>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</si>
  <si>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</si>
  <si>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</si>
  <si>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</si>
  <si>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</si>
  <si>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</si>
  <si>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</si>
  <si>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</si>
  <si>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</si>
  <si>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</si>
  <si>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</si>
  <si>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</si>
  <si>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</si>
  <si>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</si>
  <si>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</si>
  <si>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</si>
  <si>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</si>
  <si>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</si>
  <si>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</si>
  <si>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</si>
  <si>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</si>
  <si>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</si>
  <si>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</si>
  <si>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</si>
  <si>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</si>
  <si>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</si>
  <si>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</si>
  <si>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</si>
  <si>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</si>
  <si>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</si>
  <si>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</si>
  <si>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</si>
  <si>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</si>
  <si>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</si>
  <si>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</si>
  <si>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</si>
  <si>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</si>
  <si>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</si>
  <si>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</si>
  <si>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</si>
  <si>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</si>
  <si>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</si>
  <si>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</si>
  <si>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</si>
  <si>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</si>
  <si>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</si>
  <si>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</si>
  <si>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</si>
  <si>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</si>
  <si>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</si>
  <si>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</si>
  <si>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</si>
  <si>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</si>
  <si>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</si>
  <si>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</si>
  <si>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</si>
  <si>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</si>
  <si>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</si>
  <si>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</si>
  <si>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</si>
  <si>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</si>
  <si>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</si>
  <si>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</si>
  <si>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</si>
  <si>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</si>
  <si>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</si>
  <si>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</si>
  <si>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</si>
  <si>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</si>
  <si>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</si>
  <si>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</si>
  <si>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</si>
  <si>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</si>
  <si>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</si>
  <si>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</si>
  <si>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</si>
  <si>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</si>
  <si>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</si>
  <si>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</si>
  <si>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</si>
  <si>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</si>
  <si>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</si>
  <si>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</si>
  <si>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</si>
  <si>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</si>
  <si>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</si>
  <si>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</si>
  <si>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</si>
  <si>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</si>
  <si>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</si>
  <si>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</si>
  <si>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</si>
  <si>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</si>
  <si>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</si>
  <si>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</si>
  <si>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</si>
  <si>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</si>
  <si>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</si>
  <si>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</si>
  <si>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</si>
  <si>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</si>
  <si>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</si>
  <si>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</si>
  <si>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</si>
  <si>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</si>
  <si>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</si>
  <si>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</si>
  <si>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</si>
  <si>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</si>
  <si>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</si>
  <si>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</si>
  <si>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</si>
  <si>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</si>
  <si>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</si>
  <si>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</si>
  <si>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</si>
  <si>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</si>
  <si>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</si>
  <si>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</si>
  <si>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</si>
  <si>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</si>
  <si>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</si>
  <si>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</si>
  <si>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</si>
  <si>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</si>
  <si>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</si>
  <si>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</si>
  <si>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</si>
  <si>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</si>
  <si>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</si>
  <si>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</si>
  <si>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</si>
  <si>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</si>
  <si>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</si>
  <si>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</si>
  <si>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</si>
  <si>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</si>
  <si>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</si>
  <si>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</si>
  <si>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</si>
  <si>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</si>
  <si>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</si>
  <si>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</si>
  <si>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</si>
  <si>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</si>
  <si>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</si>
  <si>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</si>
  <si>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</si>
  <si>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</si>
  <si>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</si>
  <si>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</si>
  <si>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</si>
  <si>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</si>
  <si>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</si>
  <si>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</si>
  <si>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</si>
  <si>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</si>
  <si>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</si>
  <si>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</si>
  <si>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</si>
  <si>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</si>
  <si>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</si>
  <si>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</si>
  <si>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</si>
  <si>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</si>
  <si>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</si>
  <si>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</si>
  <si>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</si>
  <si>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</si>
  <si>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</si>
  <si>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</si>
  <si>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</si>
  <si>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</si>
  <si>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</si>
  <si>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</si>
  <si>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</si>
  <si>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</si>
  <si>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</si>
  <si>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</si>
  <si>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</si>
  <si>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</si>
  <si>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</si>
  <si>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</si>
  <si>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</si>
  <si>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</si>
  <si>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</si>
  <si>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</si>
  <si>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</si>
  <si>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</si>
  <si>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</si>
  <si>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</si>
  <si>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</si>
  <si>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</si>
  <si>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</si>
  <si>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</si>
  <si>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</si>
  <si>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</si>
  <si>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</si>
  <si>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</si>
  <si>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</si>
  <si>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</si>
  <si>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</si>
  <si>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</si>
  <si>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</si>
  <si>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</si>
  <si>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</si>
  <si>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</si>
  <si>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</si>
  <si>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</si>
  <si>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</si>
  <si>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</si>
  <si>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</si>
  <si>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</si>
  <si>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</si>
  <si>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</si>
  <si>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</si>
  <si>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</si>
  <si>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</si>
  <si>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</si>
  <si>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</si>
  <si>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</si>
  <si>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</si>
  <si>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</si>
  <si>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</si>
  <si>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</si>
  <si>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</si>
  <si>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</si>
  <si>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</si>
  <si>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</si>
  <si>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</si>
  <si>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</si>
  <si>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</si>
  <si>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</si>
  <si>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</si>
  <si>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</si>
  <si>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</si>
  <si>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</si>
  <si>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</si>
  <si>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</si>
  <si>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</si>
  <si>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</si>
  <si>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</si>
  <si>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</si>
  <si>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</si>
  <si>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</si>
  <si>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</si>
  <si>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</si>
  <si>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</si>
  <si>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</si>
  <si>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</si>
  <si>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</si>
  <si>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</si>
  <si>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</si>
  <si>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</si>
  <si>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</si>
  <si>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</si>
  <si>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</si>
  <si>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</si>
  <si>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</si>
  <si>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</si>
  <si>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</si>
  <si>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</si>
  <si>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</si>
  <si>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</si>
  <si>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</si>
  <si>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</si>
  <si>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</si>
  <si>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</si>
  <si>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</si>
  <si>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</si>
  <si>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</si>
  <si>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</si>
  <si>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</si>
  <si>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</si>
  <si>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</si>
  <si>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</si>
  <si>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</si>
  <si>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</si>
  <si>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</si>
  <si>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</si>
  <si>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</si>
  <si>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</si>
  <si>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</si>
  <si>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</si>
  <si>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</si>
  <si>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</si>
  <si>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</si>
  <si>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</si>
  <si>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</si>
  <si>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</si>
  <si>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</si>
  <si>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</si>
  <si>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</si>
  <si>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</si>
  <si>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</si>
  <si>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</si>
  <si>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</si>
  <si>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</si>
  <si>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</si>
  <si>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</si>
  <si>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</si>
  <si>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</si>
  <si>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</si>
  <si>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</si>
  <si>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</si>
  <si>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</si>
  <si>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</si>
  <si>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</si>
  <si>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</si>
  <si>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</si>
  <si>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</si>
  <si>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</si>
  <si>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</si>
  <si>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</si>
  <si>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</si>
  <si>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</si>
  <si>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</si>
  <si>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</si>
  <si>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</si>
  <si>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</si>
  <si>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</si>
  <si>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</si>
  <si>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</si>
  <si>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</si>
  <si>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</si>
  <si>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</si>
  <si>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</si>
  <si>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</si>
  <si>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</si>
  <si>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</si>
  <si>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</si>
  <si>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</si>
  <si>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</si>
  <si>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</si>
  <si>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</si>
  <si>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</si>
  <si>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</si>
  <si>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</si>
  <si>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</si>
  <si>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</si>
  <si>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</si>
  <si>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</si>
  <si>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</si>
  <si>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</si>
  <si>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</si>
  <si>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</si>
  <si>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</si>
  <si>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</si>
  <si>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</si>
  <si>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</si>
  <si>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</si>
  <si>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</si>
  <si>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</si>
  <si>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</si>
  <si>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</si>
  <si>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</si>
  <si>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</si>
  <si>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</si>
  <si>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</si>
  <si>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</si>
  <si>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</si>
  <si>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</si>
  <si>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</si>
  <si>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</si>
  <si>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</si>
  <si>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</si>
  <si>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</si>
  <si>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</si>
  <si>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</si>
  <si>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</si>
  <si>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</si>
  <si>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</si>
  <si>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</si>
  <si>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</si>
  <si>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</si>
  <si>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</si>
  <si>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</si>
  <si>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</si>
  <si>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</si>
  <si>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</si>
  <si>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</si>
  <si>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</si>
  <si>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</si>
  <si>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</si>
  <si>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</si>
  <si>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</si>
  <si>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</si>
  <si>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</si>
  <si>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</si>
  <si>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</si>
  <si>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</si>
  <si>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</si>
  <si>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</si>
  <si>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</si>
  <si>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</si>
  <si>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</si>
  <si>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</si>
  <si>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</si>
  <si>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</si>
  <si>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</si>
  <si>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</si>
  <si>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</si>
  <si>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</si>
  <si>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</si>
  <si>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</si>
  <si>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</si>
  <si>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</si>
  <si>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</si>
  <si>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</si>
  <si>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</si>
  <si>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</si>
  <si>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</si>
  <si>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</si>
  <si>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</si>
  <si>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</si>
  <si>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</si>
  <si>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</si>
  <si>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</si>
  <si>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</si>
  <si>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</si>
  <si>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</si>
  <si>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</si>
  <si>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</si>
  <si>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</si>
  <si>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</si>
  <si>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</si>
  <si>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</si>
  <si>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</si>
  <si>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</si>
  <si>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</si>
  <si>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</si>
  <si>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</si>
  <si>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</si>
  <si>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</si>
  <si>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</si>
  <si>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</si>
  <si>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</si>
  <si>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</si>
  <si>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</si>
  <si>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</si>
  <si>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</si>
  <si>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</si>
  <si>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</si>
  <si>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</si>
  <si>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</si>
  <si>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</si>
  <si>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</si>
  <si>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</si>
  <si>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</si>
  <si>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</si>
  <si>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</si>
  <si>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</si>
  <si>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</si>
  <si>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</si>
  <si>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</si>
  <si>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</si>
  <si>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</si>
  <si>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</si>
  <si>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</si>
  <si>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</si>
  <si>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</si>
  <si>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</si>
  <si>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</si>
  <si>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</si>
  <si>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</si>
  <si>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</si>
  <si>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</si>
  <si>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</si>
  <si>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</si>
  <si>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</si>
  <si>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</si>
  <si>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</si>
  <si>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</si>
  <si>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</si>
  <si>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</si>
  <si>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</si>
  <si>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</si>
  <si>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</si>
  <si>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</si>
  <si>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</si>
  <si>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</si>
  <si>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</si>
  <si>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</si>
  <si>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</si>
  <si>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</si>
  <si>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</si>
  <si>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</si>
  <si>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</si>
  <si>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</si>
  <si>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</si>
  <si>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</si>
  <si>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</si>
  <si>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</si>
  <si>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</si>
  <si>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</si>
  <si>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</si>
  <si>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</si>
  <si>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</si>
  <si>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</si>
  <si>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</si>
  <si>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</si>
  <si>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</si>
  <si>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</si>
  <si>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</si>
  <si>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</si>
  <si>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</si>
  <si>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</si>
  <si>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</si>
  <si>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</si>
  <si>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</si>
  <si>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</si>
  <si>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</si>
  <si>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</si>
  <si>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</si>
  <si>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</si>
  <si>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</si>
  <si>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</si>
  <si>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</si>
  <si>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</si>
  <si>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</si>
  <si>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</si>
  <si>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</si>
  <si>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</si>
  <si>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</si>
  <si>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</si>
  <si>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</si>
  <si>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</si>
  <si>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</si>
  <si>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</si>
  <si>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</si>
  <si>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</si>
  <si>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</si>
  <si>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</si>
  <si>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</si>
  <si>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</si>
  <si>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</si>
  <si>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</si>
  <si>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</si>
  <si>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</si>
  <si>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</si>
  <si>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</si>
  <si>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</si>
  <si>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</si>
  <si>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</si>
  <si>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</si>
  <si>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</si>
  <si>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</si>
  <si>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</si>
  <si>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</si>
  <si>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</si>
  <si>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</si>
  <si>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</si>
  <si>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</si>
  <si>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</si>
  <si>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</si>
  <si>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</si>
  <si>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</si>
  <si>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</si>
  <si>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</si>
  <si>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</si>
  <si>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</si>
  <si>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</si>
  <si>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</si>
  <si>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</si>
  <si>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</si>
  <si>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</si>
  <si>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</si>
  <si>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</si>
  <si>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</si>
  <si>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</si>
  <si>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</si>
  <si>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</si>
  <si>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</si>
  <si>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</si>
  <si>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</si>
  <si>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</si>
  <si>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</si>
  <si>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</si>
  <si>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</si>
  <si>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</si>
  <si>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</si>
  <si>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</si>
  <si>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</si>
  <si>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</si>
  <si>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</si>
  <si>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</si>
  <si>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</si>
  <si>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</si>
  <si>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</si>
  <si>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</si>
  <si>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</si>
  <si>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</si>
  <si>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</si>
  <si>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</si>
  <si>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</si>
  <si>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</si>
  <si>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</si>
  <si>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</si>
  <si>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</si>
  <si>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</si>
  <si>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</si>
  <si>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</si>
  <si>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</si>
  <si>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</si>
  <si>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</si>
  <si>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</si>
  <si>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</si>
  <si>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</si>
  <si>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</si>
  <si>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</si>
  <si>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</si>
  <si>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</si>
  <si>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</si>
  <si>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</si>
  <si>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</si>
  <si>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</si>
  <si>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</si>
  <si>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</si>
  <si>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</si>
  <si>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</si>
  <si>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</si>
  <si>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</si>
  <si>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</si>
  <si>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</si>
  <si>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</si>
  <si>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</si>
  <si>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</si>
  <si>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</si>
  <si>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</si>
  <si>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</si>
  <si>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</si>
  <si>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</si>
  <si>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</si>
  <si>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</si>
  <si>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</si>
  <si>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</si>
  <si>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</si>
  <si>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</si>
  <si>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</si>
  <si>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</si>
  <si>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</si>
  <si>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</si>
  <si>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</si>
  <si>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</si>
  <si>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</si>
  <si>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</si>
  <si>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</si>
  <si>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</si>
  <si>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</si>
  <si>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</si>
  <si>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</si>
  <si>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</si>
  <si>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</si>
  <si>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</si>
  <si>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</si>
  <si>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</si>
  <si>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</si>
  <si>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</si>
  <si>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</si>
  <si>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</si>
  <si>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</si>
  <si>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</si>
  <si>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</si>
  <si>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</si>
  <si>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</si>
  <si>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</si>
  <si>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</si>
  <si>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</si>
  <si>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</si>
  <si>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</si>
  <si>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</si>
  <si>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</si>
  <si>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</si>
  <si>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</si>
  <si>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</si>
  <si>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</si>
  <si>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</si>
  <si>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</si>
  <si>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</si>
  <si>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</si>
  <si>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</si>
  <si>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</si>
  <si>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</si>
  <si>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</si>
  <si>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</si>
  <si>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</si>
  <si>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</si>
  <si>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</si>
  <si>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</si>
  <si>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</si>
  <si>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</si>
  <si>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</si>
  <si>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</si>
  <si>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</si>
  <si>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</si>
  <si>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</si>
  <si>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</si>
  <si>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</si>
  <si>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</si>
  <si>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</si>
  <si>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</si>
  <si>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</si>
  <si>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</si>
  <si>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</si>
  <si>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</si>
  <si>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</si>
  <si>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</si>
  <si>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</si>
  <si>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</si>
  <si>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</si>
  <si>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</si>
  <si>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</si>
  <si>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</si>
  <si>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</si>
  <si>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</si>
  <si>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</si>
  <si>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</si>
  <si>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</si>
  <si>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</si>
  <si>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</si>
  <si>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</si>
  <si>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</si>
  <si>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</si>
  <si>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</si>
  <si>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</si>
  <si>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</si>
  <si>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</si>
  <si>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</si>
  <si>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</si>
  <si>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</si>
  <si>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</si>
  <si>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</si>
  <si>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</si>
  <si>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</si>
  <si>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</si>
  <si>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</si>
  <si>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</si>
  <si>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</si>
  <si>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</si>
  <si>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</si>
  <si>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</si>
  <si>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</si>
  <si>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</si>
  <si>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</si>
  <si>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</si>
  <si>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</si>
  <si>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</si>
  <si>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</si>
  <si>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</si>
  <si>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</si>
  <si>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</si>
  <si>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</si>
  <si>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</si>
  <si>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</si>
  <si>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</si>
  <si>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</si>
  <si>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</si>
  <si>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</si>
  <si>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</si>
  <si>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</si>
  <si>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</si>
  <si>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</si>
  <si>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</si>
  <si>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</si>
  <si>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</si>
  <si>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</si>
  <si>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</si>
  <si>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</si>
  <si>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</si>
  <si>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</si>
  <si>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</si>
  <si>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</si>
  <si>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</si>
  <si>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</si>
  <si>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</si>
  <si>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</si>
  <si>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</si>
  <si>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</si>
  <si>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</si>
  <si>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</si>
  <si>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</si>
  <si>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</si>
  <si>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</si>
  <si>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</si>
  <si>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</si>
  <si>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</si>
  <si>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</si>
  <si>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</si>
  <si>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</si>
  <si>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</si>
  <si>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</si>
  <si>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</si>
  <si>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</si>
  <si>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</si>
  <si>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</si>
  <si>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</si>
  <si>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</si>
  <si>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</si>
  <si>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</si>
  <si>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</si>
  <si>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</si>
  <si>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</si>
  <si>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</si>
  <si>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</si>
  <si>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</si>
  <si>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</si>
  <si>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</si>
  <si>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</si>
  <si>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</si>
  <si>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</si>
  <si>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</si>
  <si>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</si>
  <si>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</si>
  <si>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</si>
  <si>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</si>
  <si>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</si>
  <si>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</si>
  <si>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</si>
  <si>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</si>
  <si>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</si>
  <si>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</si>
  <si>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</si>
  <si>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</si>
  <si>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</si>
  <si>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</si>
  <si>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</si>
  <si>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</si>
  <si>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</si>
  <si>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</si>
  <si>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</si>
  <si>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</si>
  <si>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</si>
  <si>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</si>
  <si>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</si>
  <si>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</si>
  <si>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</si>
  <si>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</si>
  <si>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</si>
  <si>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</si>
  <si>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</si>
  <si>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</si>
  <si>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</si>
  <si>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</si>
  <si>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</si>
  <si>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</si>
  <si>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</si>
  <si>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</si>
  <si>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</si>
  <si>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</si>
  <si>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</si>
  <si>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</si>
  <si>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</si>
  <si>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</si>
  <si>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</si>
  <si>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</si>
  <si>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</si>
  <si>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</si>
  <si>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</si>
  <si>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</si>
  <si>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</si>
  <si>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</si>
  <si>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</si>
  <si>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</si>
  <si>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</si>
  <si>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</si>
  <si>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</si>
  <si>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</si>
  <si>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</si>
  <si>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</si>
  <si>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</si>
  <si>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</si>
  <si>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</si>
  <si>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</si>
  <si>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</si>
  <si>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</si>
  <si>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</si>
  <si>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</si>
  <si>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</si>
  <si>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</si>
  <si>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</si>
  <si>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</si>
  <si>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</si>
  <si>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</si>
  <si>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</si>
  <si>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</si>
  <si>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</si>
  <si>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</si>
  <si>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</si>
  <si>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</si>
  <si>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</si>
  <si>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</si>
  <si>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</si>
  <si>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</si>
  <si>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</si>
  <si>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</si>
  <si>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</si>
  <si>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</si>
  <si>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</si>
  <si>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</si>
  <si>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</si>
  <si>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</si>
  <si>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</si>
  <si>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</si>
  <si>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</si>
  <si>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</si>
  <si>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</si>
  <si>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</si>
  <si>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</si>
  <si>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</si>
  <si>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</si>
  <si>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</si>
  <si>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</si>
  <si>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</si>
  <si>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</si>
  <si>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</si>
  <si>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</si>
  <si>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</si>
  <si>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</si>
  <si>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</si>
  <si>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</si>
  <si>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</si>
  <si>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</si>
  <si>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</si>
  <si>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</si>
  <si>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</si>
  <si>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</si>
  <si>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</si>
  <si>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</si>
  <si>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</si>
  <si>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</si>
  <si>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</si>
  <si>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</si>
  <si>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</si>
  <si>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</si>
  <si>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</si>
  <si>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</si>
  <si>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</si>
  <si>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</si>
  <si>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</si>
  <si>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</si>
  <si>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</si>
  <si>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</si>
  <si>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</si>
  <si>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</si>
  <si>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</si>
  <si>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</si>
  <si>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</si>
  <si>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</si>
  <si>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</si>
  <si>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</si>
  <si>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</si>
  <si>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</si>
  <si>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</si>
  <si>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</si>
  <si>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</si>
  <si>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</si>
  <si>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</si>
  <si>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</si>
  <si>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</si>
  <si>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</si>
  <si>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</si>
  <si>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</si>
  <si>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</si>
  <si>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</si>
  <si>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</si>
  <si>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</si>
  <si>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</si>
  <si>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</si>
  <si>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</si>
  <si>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</si>
  <si>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</si>
  <si>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</si>
  <si>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</si>
  <si>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</si>
  <si>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</si>
  <si>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</si>
  <si>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</si>
  <si>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</si>
  <si>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</si>
  <si>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</si>
  <si>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</si>
  <si>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</si>
  <si>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</si>
  <si>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</si>
  <si>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</si>
  <si>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</si>
  <si>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</si>
  <si>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</si>
  <si>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</si>
  <si>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</si>
  <si>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</si>
  <si>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</si>
  <si>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</si>
  <si>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</si>
  <si>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</si>
  <si>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</si>
  <si>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</si>
  <si>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</si>
  <si>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</si>
  <si>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</si>
  <si>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</si>
  <si>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</si>
  <si>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</si>
  <si>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</si>
  <si>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</si>
  <si>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</si>
  <si>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</si>
  <si>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</si>
  <si>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</si>
  <si>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</si>
  <si>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</si>
  <si>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</si>
  <si>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</si>
  <si>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</si>
  <si>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</si>
  <si>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</si>
  <si>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</si>
  <si>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</si>
  <si>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</si>
  <si>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</si>
  <si>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</si>
  <si>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</si>
  <si>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</si>
  <si>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</si>
  <si>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</si>
  <si>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</si>
  <si>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</si>
  <si>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</si>
  <si>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</si>
  <si>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</si>
  <si>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</si>
  <si>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</si>
  <si>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</si>
  <si>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</si>
  <si>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</si>
  <si>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</si>
  <si>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</si>
  <si>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</si>
  <si>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</si>
  <si>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</si>
  <si>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</si>
  <si>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</si>
  <si>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</si>
  <si>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</si>
  <si>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</si>
  <si>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</si>
  <si>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</si>
  <si>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</si>
  <si>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</si>
  <si>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</si>
  <si>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</si>
  <si>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</si>
  <si>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</si>
  <si>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</si>
  <si>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</si>
  <si>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</si>
  <si>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</si>
  <si>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</si>
  <si>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</si>
  <si>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</si>
  <si>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</si>
  <si>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</si>
  <si>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</si>
  <si>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</si>
  <si>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</si>
  <si>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</si>
  <si>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</si>
  <si>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</si>
  <si>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</si>
  <si>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</si>
  <si>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</si>
  <si>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</si>
  <si>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</si>
  <si>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</si>
  <si>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</si>
  <si>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</si>
  <si>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</si>
  <si>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</si>
  <si>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</si>
  <si>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</si>
  <si>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</si>
  <si>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</si>
  <si>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</si>
  <si>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</si>
  <si>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</si>
  <si>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</si>
  <si>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</si>
  <si>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</si>
  <si>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</si>
  <si>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</si>
  <si>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</si>
  <si>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</si>
  <si>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</si>
  <si>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</si>
  <si>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</si>
  <si>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</si>
  <si>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</si>
  <si>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</si>
  <si>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</si>
  <si>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</si>
  <si>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</si>
  <si>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</si>
  <si>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</si>
  <si>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</si>
  <si>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</si>
  <si>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</si>
  <si>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</si>
  <si>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</si>
  <si>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</si>
  <si>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</si>
  <si>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</si>
  <si>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</si>
  <si>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</si>
  <si>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</si>
  <si>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</si>
  <si>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</si>
  <si>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</si>
  <si>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</si>
  <si>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</si>
  <si>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</si>
  <si>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</si>
  <si>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</si>
  <si>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</si>
  <si>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</si>
  <si>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</si>
  <si>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</si>
  <si>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</si>
  <si>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</si>
  <si>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</si>
  <si>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</si>
  <si>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</si>
  <si>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</si>
  <si>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</si>
  <si>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</si>
  <si>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</si>
  <si>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</si>
  <si>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</si>
  <si>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</si>
  <si>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</si>
  <si>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</si>
  <si>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</si>
  <si>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</si>
  <si>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</si>
  <si>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</si>
  <si>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</si>
  <si>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</si>
  <si>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</si>
  <si>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</si>
  <si>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</si>
  <si>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</si>
  <si>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</si>
  <si>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</si>
  <si>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</si>
  <si>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</si>
  <si>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</si>
  <si>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</si>
  <si>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</si>
  <si>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</si>
  <si>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</si>
  <si>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</si>
  <si>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</si>
  <si>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</si>
  <si>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</si>
  <si>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</si>
  <si>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</si>
  <si>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</si>
  <si>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</si>
  <si>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</si>
  <si>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</si>
  <si>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</si>
  <si>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</si>
  <si>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</si>
  <si>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</si>
  <si>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</si>
  <si>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</si>
  <si>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</si>
  <si>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</si>
  <si>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</si>
  <si>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</si>
  <si>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</si>
  <si>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</si>
  <si>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</si>
  <si>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</si>
  <si>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</si>
  <si>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</si>
  <si>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</si>
  <si>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</si>
  <si>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</si>
  <si>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</si>
  <si>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</si>
  <si>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</si>
  <si>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</si>
  <si>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</si>
  <si>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</si>
  <si>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</si>
  <si>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</si>
  <si>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</si>
  <si>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</si>
  <si>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</si>
  <si>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</si>
  <si>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</si>
  <si>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</si>
  <si>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</si>
  <si>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</si>
  <si>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</si>
  <si>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</si>
  <si>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</si>
  <si>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</si>
  <si>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</si>
  <si>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</si>
  <si>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</si>
  <si>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</si>
  <si>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</si>
  <si>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</si>
  <si>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</si>
  <si>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</si>
  <si>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</si>
  <si>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</si>
  <si>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</si>
  <si>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</si>
  <si>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</si>
  <si>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</si>
  <si>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</si>
  <si>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</si>
  <si>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</si>
  <si>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</si>
  <si>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</si>
  <si>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</si>
  <si>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</si>
  <si>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</si>
  <si>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</si>
  <si>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</si>
  <si>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</si>
  <si>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</si>
  <si>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</si>
  <si>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</si>
  <si>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</si>
  <si>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</si>
  <si>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</si>
  <si>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</si>
  <si>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</si>
  <si>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</si>
  <si>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</si>
  <si>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</si>
  <si>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</si>
  <si>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</si>
  <si>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</si>
  <si>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</si>
  <si>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</si>
  <si>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</si>
  <si>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</si>
  <si>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</si>
  <si>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</si>
  <si>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</si>
  <si>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</si>
  <si>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</si>
  <si>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</si>
  <si>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</si>
  <si>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</si>
  <si>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</si>
  <si>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</si>
  <si>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</si>
  <si>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</si>
  <si>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</si>
  <si>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</si>
  <si>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</si>
  <si>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</si>
  <si>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</si>
  <si>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</si>
  <si>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</si>
  <si>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</si>
  <si>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</si>
  <si>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</si>
  <si>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</si>
  <si>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</si>
  <si>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</si>
  <si>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</si>
  <si>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</si>
  <si>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</si>
  <si>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</si>
  <si>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</si>
  <si>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</si>
  <si>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</si>
  <si>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</si>
  <si>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</si>
  <si>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</si>
  <si>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</si>
  <si>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</si>
  <si>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</si>
  <si>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</si>
  <si>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</si>
  <si>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</si>
  <si>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</si>
  <si>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</si>
  <si>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</si>
  <si>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</si>
  <si>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</si>
  <si>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</si>
  <si>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</si>
  <si>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</si>
  <si>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</si>
  <si>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</si>
  <si>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</si>
  <si>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</si>
  <si>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</si>
  <si>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</si>
  <si>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</si>
  <si>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</si>
  <si>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</si>
  <si>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</si>
  <si>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</si>
  <si>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</si>
  <si>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</si>
  <si>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</si>
  <si>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</si>
  <si>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</si>
  <si>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</si>
  <si>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</si>
  <si>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</si>
  <si>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</si>
  <si>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</si>
  <si>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</si>
  <si>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</si>
  <si>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</si>
  <si>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</si>
  <si>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</si>
  <si>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</si>
  <si>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</si>
  <si>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</si>
  <si>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</si>
  <si>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</si>
  <si>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</si>
  <si>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</si>
  <si>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</si>
  <si>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</si>
  <si>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</si>
  <si>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</si>
  <si>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</si>
  <si>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</si>
  <si>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</si>
  <si>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</si>
  <si>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</si>
  <si>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</si>
  <si>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</si>
  <si>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</si>
  <si>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</si>
  <si>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</si>
  <si>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</si>
  <si>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</si>
  <si>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</si>
  <si>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</si>
  <si>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</si>
  <si>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</si>
  <si>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</si>
  <si>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</si>
  <si>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</si>
  <si>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</si>
  <si>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</si>
  <si>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</si>
  <si>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</si>
  <si>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</si>
  <si>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</si>
  <si>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</si>
  <si>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</si>
  <si>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</si>
  <si>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</si>
  <si>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</si>
  <si>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</si>
  <si>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</si>
  <si>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</si>
  <si>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</si>
  <si>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</si>
  <si>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</si>
  <si>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</si>
  <si>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</si>
  <si>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</si>
  <si>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</si>
  <si>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</si>
  <si>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</si>
  <si>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</si>
  <si>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</si>
  <si>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</si>
  <si>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</si>
  <si>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</si>
  <si>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</si>
  <si>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</si>
  <si>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</si>
  <si>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</si>
  <si>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</si>
  <si>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</si>
  <si>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</si>
  <si>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</si>
  <si>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</si>
  <si>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</si>
  <si>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</si>
  <si>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</si>
  <si>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</si>
  <si>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</si>
  <si>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</si>
  <si>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</si>
  <si>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</si>
  <si>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</si>
  <si>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</si>
  <si>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</si>
  <si>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</si>
  <si>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</si>
  <si>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</si>
  <si>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</si>
  <si>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</si>
  <si>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</si>
  <si>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</si>
  <si>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</si>
  <si>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</si>
  <si>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</si>
  <si>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</si>
  <si>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</si>
  <si>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</si>
  <si>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</si>
  <si>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</si>
  <si>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</si>
  <si>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</si>
  <si>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</si>
  <si>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</si>
  <si>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</si>
  <si>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</si>
  <si>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</si>
  <si>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</si>
  <si>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</si>
  <si>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</si>
  <si>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</si>
  <si>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</si>
  <si>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</si>
  <si>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</si>
  <si>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</si>
  <si>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</si>
  <si>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</si>
  <si>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</si>
  <si>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</si>
  <si>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</si>
  <si>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</si>
  <si>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</si>
  <si>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</si>
  <si>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</si>
  <si>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</si>
  <si>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</si>
  <si>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</si>
  <si>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</si>
  <si>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</si>
  <si>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</si>
  <si>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</si>
  <si>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</si>
  <si>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</si>
  <si>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</si>
  <si>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</si>
  <si>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</si>
  <si>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</si>
  <si>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</si>
  <si>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</si>
  <si>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</si>
  <si>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</si>
  <si>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</si>
  <si>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</si>
  <si>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</si>
  <si>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</si>
  <si>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</si>
  <si>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</si>
  <si>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</si>
  <si>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</si>
  <si>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</si>
  <si>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</si>
  <si>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</si>
  <si>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</si>
  <si>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</si>
  <si>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</si>
  <si>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</si>
  <si>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</si>
  <si>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</si>
  <si>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</si>
  <si>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</si>
  <si>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</si>
  <si>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</si>
  <si>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</si>
  <si>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</si>
  <si>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</si>
  <si>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</si>
  <si>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</si>
  <si>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</si>
  <si>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</si>
  <si>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</si>
  <si>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</si>
  <si>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</si>
  <si>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</si>
  <si>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</si>
  <si>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</si>
  <si>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</si>
  <si>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</si>
  <si>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</si>
  <si>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</si>
  <si>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</si>
  <si>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</si>
  <si>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</si>
  <si>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</si>
  <si>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</si>
  <si>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</si>
  <si>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</si>
  <si>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</si>
  <si>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</si>
  <si>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</si>
  <si>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</si>
  <si>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</si>
  <si>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</si>
  <si>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</si>
  <si>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</si>
  <si>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</si>
  <si>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</si>
  <si>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</si>
  <si>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</si>
  <si>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</si>
  <si>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</si>
  <si>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</si>
  <si>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</si>
  <si>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</si>
  <si>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</si>
  <si>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</si>
  <si>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</si>
  <si>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</si>
  <si>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</si>
  <si>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</si>
  <si>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</si>
  <si>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</si>
  <si>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</si>
  <si>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</si>
  <si>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</si>
  <si>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</si>
  <si>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</si>
  <si>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</si>
  <si>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</si>
  <si>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</si>
  <si>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</si>
  <si>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</si>
  <si>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</si>
  <si>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</si>
  <si>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</si>
  <si>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</si>
  <si>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</si>
  <si>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</si>
  <si>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</si>
  <si>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</si>
  <si>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</si>
  <si>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</si>
  <si>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</si>
  <si>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</si>
  <si>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</si>
  <si>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</si>
  <si>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</si>
  <si>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</si>
  <si>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</si>
  <si>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</si>
  <si>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</si>
  <si>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</si>
  <si>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</si>
  <si>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</si>
  <si>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</si>
  <si>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</si>
  <si>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</si>
  <si>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</si>
  <si>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</si>
  <si>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</si>
  <si>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</si>
  <si>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</si>
  <si>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</si>
  <si>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</si>
  <si>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</si>
  <si>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</si>
  <si>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</si>
  <si>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</si>
  <si>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</si>
  <si>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</si>
  <si>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</si>
  <si>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</si>
  <si>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</si>
  <si>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</si>
  <si>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</si>
  <si>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</si>
  <si>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</si>
  <si>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</si>
  <si>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</si>
  <si>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</si>
  <si>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</si>
  <si>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</si>
  <si>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</si>
  <si>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</si>
  <si>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</si>
  <si>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</si>
  <si>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</si>
  <si>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</si>
  <si>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</si>
  <si>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</si>
  <si>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</si>
  <si>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</si>
  <si>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</si>
  <si>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</si>
  <si>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</si>
  <si>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</si>
  <si>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</si>
  <si>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</si>
  <si>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</si>
  <si>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</si>
  <si>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</si>
  <si>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</si>
  <si>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</si>
  <si>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</si>
  <si>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</si>
  <si>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</si>
  <si>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</si>
  <si>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</si>
  <si>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</si>
  <si>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</si>
  <si>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</si>
  <si>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</si>
  <si>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</si>
  <si>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</si>
  <si>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</si>
  <si>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</si>
  <si>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</si>
  <si>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</si>
  <si>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</si>
  <si>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</si>
  <si>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</si>
  <si>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</si>
  <si>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</si>
  <si>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</si>
  <si>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</si>
  <si>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</si>
  <si>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</si>
  <si>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</si>
  <si>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</si>
  <si>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</si>
  <si>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</si>
  <si>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</si>
  <si>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</si>
  <si>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</si>
  <si>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</si>
  <si>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</si>
  <si>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</si>
  <si>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</si>
  <si>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</si>
  <si>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</si>
  <si>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</si>
  <si>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</si>
  <si>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</si>
  <si>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</si>
  <si>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</si>
  <si>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</si>
  <si>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</si>
  <si>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</si>
  <si>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</si>
  <si>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</si>
  <si>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</si>
  <si>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</si>
  <si>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</si>
  <si>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</si>
  <si>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</si>
  <si>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</si>
  <si>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</si>
  <si>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</si>
  <si>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</si>
  <si>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</si>
  <si>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</si>
  <si>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</si>
  <si>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</si>
  <si>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</si>
  <si>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</si>
  <si>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</si>
  <si>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</si>
  <si>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</si>
  <si>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</si>
  <si>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</si>
  <si>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</si>
  <si>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</si>
  <si>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</si>
  <si>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</si>
  <si>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</si>
  <si>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</si>
  <si>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</si>
  <si>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</si>
  <si>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</si>
  <si>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</si>
  <si>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</si>
  <si>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</si>
  <si>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</si>
  <si>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</si>
  <si>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</si>
  <si>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</si>
  <si>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</si>
  <si>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</si>
  <si>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</si>
  <si>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</si>
  <si>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</si>
  <si>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</si>
  <si>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</si>
  <si>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</si>
  <si>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</si>
  <si>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</si>
  <si>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</si>
  <si>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</si>
  <si>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</si>
  <si>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</si>
  <si>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</si>
  <si>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</si>
  <si>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</si>
  <si>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</si>
  <si>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</si>
  <si>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</si>
  <si>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</si>
  <si>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</si>
  <si>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</si>
  <si>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</si>
  <si>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</si>
  <si>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</si>
  <si>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</si>
  <si>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</si>
  <si>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</si>
  <si>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</si>
  <si>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</si>
  <si>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</si>
  <si>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</si>
  <si>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</si>
  <si>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</si>
  <si>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</si>
  <si>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</si>
  <si>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</si>
  <si>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</si>
  <si>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</si>
  <si>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</si>
  <si>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</si>
  <si>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</si>
  <si>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</si>
  <si>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</si>
  <si>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</si>
  <si>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</si>
  <si>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</si>
  <si>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</si>
  <si>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</si>
  <si>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</si>
  <si>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</si>
  <si>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</si>
  <si>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</si>
  <si>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</si>
  <si>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</si>
  <si>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</si>
  <si>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</si>
  <si>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</si>
  <si>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</si>
  <si>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</si>
  <si>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</si>
  <si>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</si>
  <si>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</si>
  <si>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</si>
  <si>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</si>
  <si>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</si>
  <si>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</si>
  <si>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</si>
  <si>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</si>
  <si>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</si>
  <si>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</si>
  <si>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</si>
  <si>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</si>
  <si>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</si>
  <si>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</si>
  <si>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</si>
  <si>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</si>
  <si>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</si>
  <si>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</si>
  <si>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</si>
  <si>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</si>
  <si>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</si>
  <si>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</si>
  <si>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</si>
  <si>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</si>
  <si>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</si>
  <si>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</si>
  <si>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</si>
  <si>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</si>
  <si>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</si>
  <si>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</si>
  <si>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</si>
  <si>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</si>
  <si>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</si>
  <si>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</si>
  <si>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</si>
  <si>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</si>
  <si>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</si>
  <si>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</si>
  <si>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</si>
  <si>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</si>
  <si>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</si>
  <si>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</si>
  <si>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</si>
  <si>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</si>
  <si>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</si>
  <si>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</si>
  <si>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</si>
  <si>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</si>
  <si>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</si>
  <si>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</si>
  <si>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</si>
  <si>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</si>
  <si>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</si>
  <si>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</si>
  <si>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</si>
  <si>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</si>
  <si>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</si>
  <si>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</si>
  <si>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</si>
  <si>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</si>
  <si>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</si>
  <si>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</si>
  <si>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</si>
  <si>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</si>
  <si>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</si>
  <si>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</si>
  <si>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</si>
  <si>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</si>
  <si>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</si>
  <si>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</si>
  <si>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</si>
  <si>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</si>
  <si>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</si>
  <si>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</si>
  <si>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</si>
  <si>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</si>
  <si>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</si>
  <si>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</si>
  <si>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</si>
  <si>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</si>
  <si>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</si>
  <si>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</si>
  <si>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</si>
  <si>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</si>
  <si>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</si>
  <si>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</si>
  <si>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</si>
  <si>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</si>
  <si>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</si>
  <si>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</si>
  <si>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</si>
  <si>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</si>
  <si>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</si>
  <si>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</si>
  <si>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</si>
  <si>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</si>
  <si>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</si>
  <si>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</si>
  <si>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</si>
  <si>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</si>
  <si>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</si>
  <si>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</si>
  <si>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</si>
  <si>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</si>
  <si>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</si>
  <si>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</si>
  <si>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</si>
  <si>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</si>
  <si>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</si>
  <si>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</si>
  <si>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</si>
  <si>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</si>
  <si>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</si>
  <si>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</si>
  <si>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</si>
  <si>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</si>
  <si>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</si>
  <si>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</si>
  <si>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</si>
  <si>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</si>
  <si>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</si>
  <si>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</si>
  <si>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</si>
  <si>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</si>
  <si>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</si>
  <si>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</si>
  <si>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</si>
  <si>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</si>
  <si>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</si>
  <si>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</si>
  <si>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</si>
  <si>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</si>
  <si>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</si>
  <si>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</si>
  <si>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</si>
  <si>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</si>
  <si>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</si>
  <si>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</si>
  <si>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</si>
  <si>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</si>
  <si>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</si>
  <si>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</si>
  <si>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</si>
  <si>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</si>
  <si>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</si>
  <si>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</si>
  <si>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</si>
  <si>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</si>
  <si>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</si>
  <si>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</si>
  <si>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</si>
  <si>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</si>
  <si>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</si>
  <si>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</si>
  <si>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</si>
  <si>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</si>
  <si>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</si>
  <si>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</si>
  <si>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</si>
  <si>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</si>
  <si>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</si>
  <si>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</si>
  <si>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</si>
  <si>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</si>
  <si>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</si>
  <si>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</si>
  <si>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</si>
  <si>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</si>
  <si>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</si>
  <si>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</si>
  <si>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</si>
  <si>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</si>
  <si>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</si>
  <si>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</si>
  <si>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</si>
  <si>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</si>
  <si>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</si>
  <si>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</si>
  <si>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</si>
  <si>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</si>
  <si>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</si>
  <si>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</si>
  <si>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</si>
  <si>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</si>
  <si>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</si>
  <si>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</si>
  <si>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</si>
  <si>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</si>
  <si>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</si>
  <si>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</si>
  <si>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</si>
  <si>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</si>
  <si>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</si>
  <si>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</si>
  <si>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</si>
  <si>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</si>
  <si>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</si>
  <si>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</si>
  <si>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</si>
  <si>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</si>
  <si>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</si>
  <si>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</si>
  <si>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</si>
  <si>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</si>
  <si>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</si>
  <si>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</si>
  <si>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</si>
  <si>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</si>
  <si>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</si>
  <si>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</si>
  <si>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</si>
  <si>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</si>
  <si>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</si>
  <si>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</si>
  <si>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</si>
  <si>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</si>
  <si>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</si>
  <si>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</si>
  <si>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</si>
  <si>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</si>
  <si>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</si>
  <si>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</si>
  <si>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</si>
  <si>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</si>
  <si>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</si>
  <si>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</si>
  <si>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</si>
  <si>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</si>
  <si>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</si>
  <si>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</si>
  <si>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</si>
  <si>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</si>
  <si>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</si>
  <si>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</si>
  <si>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</si>
  <si>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</si>
  <si>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</si>
  <si>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</si>
  <si>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</si>
  <si>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</si>
  <si>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</si>
  <si>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</si>
  <si>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</si>
  <si>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</si>
  <si>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</si>
  <si>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</si>
  <si>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</si>
  <si>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</si>
  <si>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</si>
  <si>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</si>
  <si>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</si>
  <si>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</si>
  <si>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</si>
  <si>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</si>
  <si>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</si>
  <si>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</si>
  <si>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</si>
  <si>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</si>
  <si>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</si>
  <si>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</si>
  <si>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</si>
  <si>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</si>
  <si>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</si>
  <si>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</si>
  <si>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</si>
  <si>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</si>
  <si>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</si>
  <si>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</si>
  <si>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</si>
  <si>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</si>
  <si>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</si>
  <si>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</si>
  <si>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</si>
  <si>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</si>
  <si>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</si>
  <si>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</si>
  <si>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</si>
  <si>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</si>
  <si>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</si>
  <si>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</si>
  <si>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</si>
  <si>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</si>
  <si>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</si>
  <si>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</si>
  <si>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</si>
  <si>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</si>
  <si>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</si>
  <si>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</si>
  <si>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</si>
  <si>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</si>
  <si>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</si>
  <si>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</si>
  <si>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</si>
  <si>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</si>
  <si>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</si>
  <si>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</si>
  <si>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</si>
  <si>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</si>
  <si>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</si>
  <si>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</si>
  <si>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</si>
  <si>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</si>
  <si>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</si>
  <si>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</si>
  <si>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</si>
  <si>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</si>
  <si>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</si>
  <si>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</si>
  <si>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</si>
  <si>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</si>
  <si>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</si>
  <si>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</si>
  <si>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</si>
  <si>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</si>
  <si>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</si>
  <si>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</si>
  <si>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</si>
  <si>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</si>
  <si>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</si>
  <si>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</si>
  <si>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</si>
  <si>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</si>
  <si>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</si>
  <si>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</si>
  <si>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</si>
  <si>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</si>
  <si>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</si>
  <si>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</si>
  <si>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</si>
  <si>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</si>
  <si>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</si>
  <si>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</si>
  <si>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</si>
  <si>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</si>
  <si>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</si>
  <si>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</si>
  <si>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</si>
  <si>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</si>
  <si>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</si>
  <si>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</si>
  <si>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</si>
  <si>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</si>
  <si>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</si>
  <si>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</si>
  <si>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</si>
  <si>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</si>
  <si>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</si>
  <si>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</si>
  <si>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</si>
  <si>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</si>
  <si>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</si>
  <si>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</si>
  <si>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</si>
  <si>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</si>
  <si>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</si>
  <si>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</si>
  <si>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</si>
  <si>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</si>
  <si>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</si>
  <si>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</si>
  <si>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</si>
  <si>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</si>
  <si>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</si>
  <si>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</si>
  <si>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</si>
  <si>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</si>
  <si>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</si>
  <si>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</si>
  <si>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</si>
  <si>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</si>
  <si>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</si>
  <si>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</si>
  <si>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</si>
  <si>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</si>
  <si>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</si>
  <si>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</si>
  <si>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</si>
  <si>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</si>
  <si>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</si>
  <si>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</si>
  <si>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</si>
  <si>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</si>
  <si>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</si>
  <si>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</si>
  <si>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</si>
  <si>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</si>
  <si>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</si>
  <si>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</si>
  <si>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</si>
  <si>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</si>
  <si>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</si>
  <si>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</si>
  <si>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</si>
  <si>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</si>
  <si>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</si>
  <si>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</si>
  <si>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</si>
  <si>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</si>
  <si>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</si>
  <si>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</si>
  <si>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</si>
  <si>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</si>
  <si>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</si>
  <si>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</si>
  <si>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</si>
  <si>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</si>
  <si>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</si>
  <si>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</si>
  <si>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</si>
  <si>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</si>
  <si>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</si>
  <si>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</si>
  <si>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</si>
  <si>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</si>
  <si>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</si>
  <si>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</si>
  <si>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</si>
  <si>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</si>
  <si>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</si>
  <si>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</si>
  <si>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</si>
  <si>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</si>
  <si>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</si>
  <si>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</si>
  <si>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</si>
  <si>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</si>
  <si>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</si>
  <si>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</si>
  <si>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</si>
  <si>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</si>
  <si>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</si>
  <si>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</si>
  <si>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</si>
  <si>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</si>
  <si>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</si>
  <si>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</si>
  <si>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</si>
  <si>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</si>
  <si>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</si>
  <si>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</si>
  <si>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</si>
  <si>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</si>
  <si>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</si>
  <si>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</si>
  <si>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</si>
  <si>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</si>
  <si>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</si>
  <si>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</si>
  <si>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</si>
  <si>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</si>
  <si>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</si>
  <si>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</si>
  <si>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</si>
  <si>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</si>
  <si>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</si>
  <si>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</si>
  <si>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</si>
  <si>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</si>
  <si>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</si>
  <si>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</si>
  <si>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</si>
  <si>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</si>
  <si>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</si>
  <si>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</si>
  <si>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</si>
  <si>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</si>
  <si>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</si>
  <si>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</si>
  <si>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</si>
  <si>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</si>
  <si>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</si>
  <si>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</si>
  <si>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</si>
  <si>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</si>
  <si>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</si>
  <si>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</si>
  <si>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</si>
  <si>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</si>
  <si>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</si>
  <si>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</si>
  <si>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</si>
  <si>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</si>
  <si>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</si>
  <si>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</si>
  <si>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</si>
  <si>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</si>
  <si>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</si>
  <si>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</si>
  <si>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</si>
  <si>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</si>
  <si>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</si>
  <si>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</si>
  <si>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</si>
  <si>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</si>
  <si>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</si>
  <si>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</si>
  <si>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</si>
  <si>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</si>
  <si>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</si>
  <si>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</si>
  <si>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</si>
  <si>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</si>
  <si>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</si>
  <si>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</si>
  <si>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</si>
  <si>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</si>
  <si>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</si>
  <si>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</si>
  <si>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</si>
  <si>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</si>
  <si>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</si>
  <si>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</si>
  <si>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</si>
  <si>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</si>
  <si>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</si>
  <si>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</si>
  <si>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</si>
  <si>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</si>
  <si>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</si>
  <si>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</si>
  <si>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</si>
  <si>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</si>
  <si>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</si>
  <si>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</si>
  <si>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</si>
  <si>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</si>
  <si>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</si>
  <si>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</si>
  <si>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</si>
  <si>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</si>
  <si>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</si>
  <si>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</si>
  <si>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</si>
  <si>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</si>
  <si>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</si>
  <si>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</si>
  <si>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</si>
  <si>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</si>
  <si>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</si>
  <si>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</si>
  <si>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</si>
  <si>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</si>
  <si>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</si>
  <si>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</si>
  <si>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</si>
  <si>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</si>
  <si>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</si>
  <si>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</si>
  <si>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</si>
  <si>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</si>
  <si>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</si>
  <si>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</si>
  <si>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</si>
  <si>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</si>
  <si>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</si>
  <si>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</si>
  <si>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</si>
  <si>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</si>
  <si>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</si>
  <si>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</si>
  <si>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</si>
  <si>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</si>
  <si>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</si>
  <si>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</si>
  <si>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</si>
  <si>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</si>
  <si>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</si>
  <si>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</si>
  <si>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</si>
  <si>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</si>
  <si>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</si>
  <si>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</si>
  <si>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</si>
  <si>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</si>
  <si>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</si>
  <si>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</si>
  <si>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</si>
  <si>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</si>
  <si>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</si>
  <si>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</si>
  <si>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</si>
  <si>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</si>
  <si>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</si>
  <si>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</si>
  <si>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</si>
  <si>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</si>
  <si>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</si>
  <si>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</si>
  <si>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</si>
  <si>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</si>
  <si>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</si>
  <si>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</si>
  <si>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</si>
  <si>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</si>
  <si>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</si>
  <si>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</si>
  <si>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</si>
  <si>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</si>
  <si>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</si>
  <si>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</si>
  <si>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</si>
  <si>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</si>
  <si>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</si>
  <si>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</si>
  <si>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</si>
  <si>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</si>
  <si>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</si>
  <si>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</si>
  <si>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</si>
  <si>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</si>
  <si>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</si>
  <si>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</si>
  <si>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</si>
  <si>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</si>
  <si>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</si>
  <si>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</si>
  <si>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</si>
  <si>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</si>
  <si>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</si>
  <si>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</si>
  <si>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</si>
  <si>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</si>
  <si>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</si>
  <si>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</si>
  <si>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</si>
  <si>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</si>
  <si>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</si>
  <si>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</si>
  <si>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</si>
  <si>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</si>
  <si>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</si>
  <si>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</si>
  <si>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</si>
  <si>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</si>
  <si>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</si>
  <si>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</si>
  <si>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</si>
  <si>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</si>
  <si>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</si>
  <si>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</si>
  <si>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</si>
  <si>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</si>
  <si>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</si>
  <si>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</si>
  <si>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</si>
  <si>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</si>
  <si>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</si>
  <si>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</si>
  <si>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</si>
  <si>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</si>
  <si>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</si>
  <si>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</si>
  <si>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</si>
  <si>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</si>
  <si>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</si>
  <si>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</si>
  <si>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</si>
  <si>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</si>
  <si>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</si>
  <si>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</si>
  <si>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</si>
  <si>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</si>
  <si>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</si>
  <si>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</si>
  <si>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</si>
  <si>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</si>
  <si>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</si>
  <si>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</si>
  <si>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</si>
  <si>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</si>
  <si>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</si>
  <si>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</si>
  <si>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</si>
  <si>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</si>
  <si>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</si>
  <si>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</si>
  <si>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</si>
  <si>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</si>
  <si>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</si>
  <si>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</si>
  <si>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</si>
  <si>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</si>
  <si>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</si>
  <si>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</si>
  <si>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</si>
  <si>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</si>
  <si>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</si>
  <si>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</si>
  <si>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</si>
  <si>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</si>
  <si>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</si>
  <si>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</si>
  <si>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</si>
  <si>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</si>
  <si>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</si>
  <si>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</si>
  <si>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</si>
  <si>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</si>
  <si>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</si>
  <si>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</si>
  <si>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</si>
  <si>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</si>
  <si>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</si>
  <si>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</si>
  <si>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</si>
  <si>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</si>
  <si>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</si>
  <si>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</si>
  <si>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</si>
  <si>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</si>
  <si>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</si>
  <si>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</si>
  <si>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</si>
  <si>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</si>
  <si>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</si>
  <si>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</si>
  <si>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</si>
  <si>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</si>
  <si>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</si>
  <si>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</si>
  <si>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</si>
  <si>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</si>
  <si>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</si>
  <si>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</si>
  <si>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</si>
  <si>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</si>
  <si>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</si>
  <si>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</si>
  <si>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</si>
  <si>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</si>
  <si>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</si>
  <si>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</si>
  <si>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</si>
  <si>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</si>
  <si>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</si>
  <si>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</si>
  <si>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</si>
  <si>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</si>
  <si>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</si>
  <si>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</si>
  <si>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</si>
  <si>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</si>
  <si>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</si>
  <si>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</si>
  <si>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</si>
  <si>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</si>
  <si>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</si>
  <si>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</si>
  <si>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</si>
  <si>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</si>
  <si>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</si>
  <si>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</si>
  <si>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</si>
  <si>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</si>
  <si>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</si>
  <si>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</si>
  <si>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</si>
  <si>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</si>
  <si>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</si>
  <si>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</si>
  <si>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</si>
  <si>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</si>
  <si>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</si>
  <si>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</si>
  <si>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</si>
  <si>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</si>
  <si>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</si>
  <si>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</si>
  <si>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</si>
  <si>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</si>
  <si>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</si>
  <si>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</si>
  <si>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</si>
  <si>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</si>
  <si>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</si>
  <si>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</si>
  <si>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</si>
  <si>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</si>
  <si>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</si>
  <si>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</si>
  <si>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</si>
  <si>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</si>
  <si>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</si>
  <si>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</si>
  <si>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</si>
  <si>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</si>
  <si>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</si>
  <si>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</si>
  <si>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</si>
  <si>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</si>
  <si>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</si>
  <si>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</si>
  <si>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</si>
  <si>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</si>
  <si>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</si>
  <si>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</si>
  <si>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</si>
  <si>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</si>
  <si>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</si>
  <si>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</si>
  <si>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</si>
  <si>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</si>
  <si>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</si>
  <si>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</si>
  <si>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</si>
  <si>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</si>
  <si>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</si>
  <si>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</si>
  <si>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</si>
  <si>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</si>
  <si>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</si>
  <si>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</si>
  <si>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</si>
  <si>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</si>
  <si>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</si>
  <si>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</si>
  <si>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</si>
  <si>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</si>
  <si>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</si>
  <si>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</si>
  <si>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</si>
  <si>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</si>
  <si>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</si>
  <si>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</si>
  <si>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</si>
  <si>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</si>
  <si>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</si>
  <si>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</si>
  <si>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</si>
  <si>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</si>
  <si>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</si>
  <si>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</si>
  <si>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</si>
  <si>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</si>
  <si>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</si>
  <si>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</si>
  <si>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</si>
  <si>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</si>
  <si>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</si>
  <si>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</si>
  <si>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</si>
  <si>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</si>
  <si>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</si>
  <si>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</si>
  <si>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</si>
  <si>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</si>
  <si>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</si>
  <si>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</si>
  <si>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</si>
  <si>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</si>
  <si>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</si>
  <si>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</si>
  <si>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</si>
  <si>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</si>
  <si>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</si>
  <si>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</si>
  <si>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</si>
  <si>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</si>
  <si>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</si>
  <si>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</si>
  <si>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</si>
  <si>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</si>
  <si>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</si>
  <si>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</si>
  <si>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</si>
  <si>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</si>
  <si>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</si>
  <si>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</si>
  <si>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</si>
  <si>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</si>
  <si>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</si>
  <si>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</si>
  <si>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</si>
  <si>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</si>
  <si>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</si>
  <si>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</si>
  <si>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</si>
  <si>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</si>
  <si>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</si>
  <si>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</si>
  <si>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</si>
  <si>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</si>
  <si>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</si>
  <si>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</si>
  <si>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</si>
  <si>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</si>
  <si>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</si>
  <si>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</si>
  <si>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</si>
  <si>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</si>
  <si>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</si>
  <si>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</si>
  <si>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</si>
  <si>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</si>
  <si>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</si>
  <si>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</si>
  <si>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</si>
  <si>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</si>
  <si>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</si>
  <si>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</si>
  <si>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</si>
  <si>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</si>
  <si>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</si>
  <si>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</si>
  <si>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</si>
  <si>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</si>
  <si>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</si>
  <si>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</si>
  <si>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</si>
  <si>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</si>
  <si>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</si>
  <si>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</si>
  <si>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</si>
  <si>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</si>
  <si>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</si>
  <si>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</si>
  <si>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</si>
  <si>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</si>
  <si>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</si>
  <si>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</si>
  <si>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</si>
  <si>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</si>
  <si>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</si>
  <si>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</si>
  <si>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</si>
  <si>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</si>
  <si>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</si>
  <si>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</si>
  <si>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</si>
  <si>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</si>
  <si>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</si>
  <si>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</si>
  <si>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</si>
  <si>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</si>
  <si>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</si>
  <si>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</si>
  <si>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</si>
  <si>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</si>
  <si>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</si>
  <si>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</si>
  <si>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</si>
  <si>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</si>
  <si>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</si>
  <si>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</si>
  <si>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</si>
  <si>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</si>
  <si>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</si>
  <si>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</si>
  <si>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</si>
  <si>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</si>
  <si>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</si>
  <si>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</si>
  <si>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</si>
  <si>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</si>
  <si>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</si>
  <si>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</si>
  <si>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</si>
  <si>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</si>
  <si>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</si>
  <si>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</si>
  <si>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</si>
  <si>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</si>
  <si>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</si>
  <si>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</si>
  <si>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</si>
  <si>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</si>
  <si>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</si>
  <si>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</si>
  <si>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</si>
  <si>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</si>
  <si>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</si>
  <si>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</si>
  <si>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</si>
  <si>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</si>
  <si>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</si>
  <si>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</si>
  <si>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</si>
  <si>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</si>
  <si>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</si>
  <si>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</si>
  <si>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</si>
  <si>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</si>
  <si>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</si>
  <si>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</si>
  <si>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</si>
  <si>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</si>
  <si>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</si>
  <si>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</si>
  <si>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</si>
  <si>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</si>
  <si>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</si>
  <si>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</si>
  <si>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</si>
  <si>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</si>
  <si>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</si>
  <si>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</si>
  <si>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</si>
  <si>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</si>
  <si>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</si>
  <si>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</si>
  <si>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</si>
  <si>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</si>
  <si>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</si>
  <si>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</si>
  <si>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</si>
  <si>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</si>
  <si>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</si>
  <si>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</si>
  <si>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</si>
  <si>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</si>
  <si>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</si>
  <si>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</si>
  <si>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</si>
  <si>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</si>
  <si>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</si>
  <si>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</si>
  <si>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</si>
  <si>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</si>
  <si>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</si>
  <si>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</si>
  <si>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</si>
  <si>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</si>
  <si>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</si>
  <si>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</si>
  <si>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</si>
  <si>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</si>
  <si>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</si>
  <si>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</si>
  <si>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</si>
  <si>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</si>
  <si>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</si>
  <si>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</si>
  <si>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</si>
  <si>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</si>
  <si>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</si>
  <si>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</si>
  <si>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</si>
  <si>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</si>
  <si>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</si>
  <si>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</si>
  <si>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</si>
  <si>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</si>
  <si>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</si>
  <si>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</si>
  <si>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</si>
  <si>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</si>
  <si>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</si>
  <si>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</si>
  <si>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</si>
  <si>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</si>
  <si>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</si>
  <si>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</si>
  <si>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</si>
  <si>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</si>
  <si>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</si>
  <si>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</si>
  <si>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</si>
  <si>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</si>
  <si>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</si>
  <si>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</si>
  <si>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</si>
  <si>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</si>
  <si>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</si>
  <si>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</si>
  <si>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</si>
  <si>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</si>
  <si>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</si>
  <si>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</si>
  <si>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</si>
  <si>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</si>
  <si>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</si>
  <si>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</si>
  <si>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</si>
  <si>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</si>
  <si>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</si>
  <si>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</si>
  <si>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</si>
  <si>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</si>
  <si>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</si>
  <si>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</si>
  <si>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</si>
  <si>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</si>
  <si>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</si>
  <si>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</si>
  <si>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</si>
  <si>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</si>
  <si>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</si>
  <si>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</si>
  <si>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</si>
  <si>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</si>
  <si>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</si>
  <si>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</si>
  <si>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</si>
  <si>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</si>
  <si>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</si>
  <si>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</si>
  <si>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</si>
  <si>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</si>
  <si>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</si>
  <si>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</si>
  <si>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</si>
  <si>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</si>
  <si>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</si>
  <si>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</si>
  <si>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</si>
  <si>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</si>
  <si>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</si>
  <si>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</si>
  <si>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</si>
  <si>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</si>
  <si>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</si>
  <si>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</si>
  <si>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</si>
  <si>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</si>
  <si>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</si>
  <si>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</si>
  <si>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</si>
  <si>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</si>
  <si>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</si>
  <si>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</si>
  <si>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</si>
  <si>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</si>
  <si>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</si>
  <si>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</si>
  <si>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</si>
  <si>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</si>
  <si>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</si>
  <si>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</si>
  <si>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</si>
  <si>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</si>
  <si>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</si>
  <si>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</si>
  <si>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</si>
  <si>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</si>
  <si>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</si>
  <si>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</si>
  <si>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</si>
  <si>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</si>
  <si>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</si>
  <si>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</si>
  <si>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</si>
  <si>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</si>
  <si>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</si>
  <si>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</si>
  <si>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</si>
  <si>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</si>
  <si>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</si>
  <si>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</si>
  <si>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</si>
  <si>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</si>
  <si>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</si>
  <si>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</si>
  <si>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</si>
  <si>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</si>
  <si>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</si>
  <si>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</si>
  <si>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</si>
  <si>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</si>
  <si>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</si>
  <si>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</si>
  <si>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</si>
  <si>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</si>
  <si>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</si>
  <si>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</si>
  <si>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</si>
  <si>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</si>
  <si>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</si>
  <si>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</si>
  <si>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</si>
  <si>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</si>
  <si>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</si>
  <si>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</si>
  <si>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</si>
  <si>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</si>
  <si>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</si>
  <si>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</si>
  <si>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</si>
  <si>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</si>
  <si>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</si>
  <si>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</si>
  <si>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</si>
  <si>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</si>
  <si>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</si>
  <si>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</si>
  <si>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</si>
  <si>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</si>
  <si>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</si>
  <si>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</si>
  <si>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</si>
  <si>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</si>
  <si>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</si>
  <si>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</si>
  <si>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</si>
  <si>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</si>
  <si>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</si>
  <si>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</si>
  <si>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</si>
  <si>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</si>
  <si>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</si>
  <si>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</si>
  <si>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</si>
  <si>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</si>
  <si>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</si>
  <si>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</si>
  <si>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</si>
  <si>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</si>
  <si>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</si>
  <si>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</si>
  <si>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</si>
  <si>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</si>
  <si>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</si>
  <si>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</si>
  <si>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</si>
  <si>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</si>
  <si>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</si>
  <si>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</si>
  <si>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</si>
  <si>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</si>
  <si>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</si>
  <si>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</si>
  <si>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</si>
  <si>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</si>
  <si>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</si>
  <si>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</si>
  <si>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</si>
  <si>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</si>
  <si>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</si>
  <si>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</si>
  <si>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</si>
  <si>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</si>
  <si>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</si>
  <si>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</si>
  <si>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</si>
  <si>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</si>
  <si>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</si>
  <si>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</si>
  <si>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</si>
  <si>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</si>
  <si>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</si>
  <si>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</si>
  <si>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</si>
  <si>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</si>
  <si>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</si>
  <si>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</si>
  <si>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</si>
  <si>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</si>
  <si>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</si>
  <si>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</si>
  <si>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</si>
  <si>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</si>
  <si>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</si>
  <si>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</si>
  <si>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</si>
  <si>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</si>
  <si>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</si>
  <si>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</si>
  <si>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</si>
  <si>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</si>
  <si>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</si>
  <si>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</si>
  <si>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</si>
  <si>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</si>
  <si>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</si>
  <si>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</si>
  <si>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</si>
  <si>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</si>
  <si>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</si>
  <si>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</si>
  <si>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</si>
  <si>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</si>
  <si>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</si>
  <si>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</si>
  <si>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</si>
  <si>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</si>
  <si>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</si>
  <si>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</si>
  <si>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</si>
  <si>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</si>
  <si>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</si>
  <si>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</si>
  <si>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</si>
  <si>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</si>
  <si>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</si>
  <si>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</si>
  <si>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</si>
  <si>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</si>
  <si>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</si>
  <si>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</si>
  <si>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</si>
  <si>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</si>
  <si>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</si>
  <si>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</si>
  <si>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</si>
  <si>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</si>
  <si>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</si>
  <si>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</si>
  <si>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</si>
  <si>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</si>
  <si>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</si>
  <si>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</si>
  <si>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</si>
  <si>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</si>
  <si>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</si>
  <si>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</si>
  <si>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</si>
  <si>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</si>
  <si>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</si>
  <si>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</si>
  <si>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</si>
  <si>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</si>
  <si>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</si>
  <si>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</si>
  <si>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</si>
  <si>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</si>
  <si>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</si>
  <si>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</si>
  <si>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</si>
  <si>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</si>
  <si>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</si>
  <si>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</si>
  <si>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</si>
  <si>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</si>
  <si>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</si>
  <si>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</si>
  <si>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</si>
  <si>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</si>
  <si>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</si>
  <si>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</si>
  <si>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</si>
  <si>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</si>
  <si>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</si>
  <si>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</si>
  <si>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</si>
  <si>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</si>
  <si>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</si>
  <si>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</si>
  <si>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</si>
  <si>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</si>
  <si>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</si>
  <si>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</si>
  <si>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</si>
  <si>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</si>
  <si>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</si>
  <si>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</si>
  <si>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</si>
  <si>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</si>
  <si>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</si>
  <si>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</si>
  <si>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</si>
  <si>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</si>
  <si>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</si>
  <si>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</si>
  <si>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</si>
  <si>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</si>
  <si>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</si>
  <si>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</si>
  <si>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</si>
  <si>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</si>
  <si>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</si>
  <si>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</si>
  <si>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</si>
  <si>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</si>
  <si>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</si>
  <si>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</si>
  <si>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</si>
  <si>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</si>
  <si>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</si>
  <si>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</si>
  <si>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</si>
  <si>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</si>
  <si>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</si>
  <si>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</si>
  <si>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</si>
  <si>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</si>
  <si>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</si>
  <si>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</si>
  <si>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</si>
  <si>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</si>
  <si>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</si>
  <si>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</si>
  <si>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</si>
  <si>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</si>
  <si>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</si>
  <si>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</si>
  <si>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</si>
  <si>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</si>
  <si>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</si>
  <si>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</si>
  <si>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</si>
  <si>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</si>
  <si>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</si>
  <si>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</si>
  <si>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</si>
  <si>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</si>
  <si>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</si>
  <si>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</si>
  <si>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</si>
  <si>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</si>
  <si>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</si>
  <si>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</si>
  <si>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</si>
  <si>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</si>
  <si>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</si>
  <si>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</si>
  <si>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</si>
  <si>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</si>
  <si>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</si>
  <si>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</si>
  <si>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</si>
  <si>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</si>
  <si>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</si>
  <si>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</si>
  <si>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</si>
  <si>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</si>
  <si>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</si>
  <si>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</si>
  <si>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</si>
  <si>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</si>
  <si>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</si>
  <si>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</si>
  <si>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</si>
  <si>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</si>
  <si>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</si>
  <si>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</si>
  <si>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</si>
  <si>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</si>
  <si>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</si>
  <si>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</si>
  <si>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</si>
  <si>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</si>
  <si>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</si>
  <si>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</si>
  <si>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</si>
  <si>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</si>
  <si>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</si>
  <si>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</si>
  <si>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</si>
  <si>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</si>
  <si>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</si>
  <si>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</si>
  <si>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</si>
  <si>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</si>
  <si>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</si>
  <si>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</si>
  <si>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</si>
  <si>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</si>
  <si>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</si>
  <si>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</si>
  <si>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</si>
  <si>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</si>
  <si>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</si>
  <si>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</si>
  <si>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</si>
  <si>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</si>
  <si>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</si>
  <si>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</si>
  <si>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</si>
  <si>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</si>
  <si>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</si>
  <si>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</si>
  <si>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</si>
  <si>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</si>
  <si>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</si>
  <si>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</si>
  <si>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</si>
  <si>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</si>
  <si>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</si>
  <si>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</si>
  <si>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</si>
  <si>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</si>
  <si>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</si>
  <si>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</si>
  <si>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</si>
  <si>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</si>
  <si>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</si>
  <si>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</si>
  <si>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</si>
  <si>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</si>
  <si>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</si>
  <si>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</si>
  <si>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</si>
  <si>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</si>
  <si>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</si>
  <si>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</si>
  <si>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</si>
  <si>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</si>
  <si>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</si>
  <si>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</si>
  <si>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</si>
  <si>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</si>
  <si>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</si>
  <si>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</si>
  <si>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</si>
  <si>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</si>
  <si>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</si>
  <si>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</si>
  <si>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</si>
  <si>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</si>
  <si>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</si>
  <si>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</si>
  <si>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</si>
  <si>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</si>
  <si>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</si>
  <si>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</si>
  <si>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</si>
  <si>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</si>
  <si>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</si>
  <si>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</si>
  <si>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</si>
  <si>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</si>
  <si>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</si>
  <si>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</si>
  <si>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</si>
  <si>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</si>
  <si>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</si>
  <si>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</si>
  <si>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</si>
  <si>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</si>
  <si>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</si>
  <si>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</si>
  <si>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</si>
  <si>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</si>
  <si>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</si>
  <si>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</si>
  <si>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</si>
  <si>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</si>
  <si>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</si>
  <si>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</si>
  <si>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</si>
  <si>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</si>
  <si>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</si>
  <si>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</si>
  <si>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</si>
  <si>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</si>
  <si>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</si>
  <si>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</si>
  <si>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</si>
  <si>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</si>
  <si>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</si>
  <si>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</si>
  <si>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</si>
  <si>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</si>
  <si>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</si>
  <si>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</si>
  <si>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</si>
  <si>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</si>
  <si>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</si>
  <si>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</si>
  <si>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</si>
  <si>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</si>
  <si>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</si>
  <si>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</si>
  <si>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</si>
  <si>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</si>
  <si>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</si>
  <si>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</si>
  <si>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</si>
  <si>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</si>
  <si>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</si>
  <si>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</si>
  <si>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</si>
  <si>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</si>
  <si>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</si>
  <si>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</si>
  <si>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</si>
  <si>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</si>
  <si>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</si>
  <si>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</si>
  <si>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</si>
  <si>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</si>
  <si>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</si>
  <si>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</si>
  <si>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</si>
  <si>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</si>
  <si>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</si>
  <si>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</si>
  <si>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</si>
  <si>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</si>
  <si>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</si>
  <si>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</si>
  <si>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</si>
  <si>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</si>
  <si>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</si>
  <si>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</si>
  <si>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</si>
  <si>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</si>
  <si>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</si>
  <si>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</si>
  <si>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</si>
  <si>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</si>
  <si>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</si>
  <si>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</si>
  <si>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</si>
  <si>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</si>
  <si>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</si>
  <si>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</si>
  <si>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</si>
  <si>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</si>
  <si>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</si>
  <si>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</si>
  <si>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</si>
  <si>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</si>
  <si>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</si>
  <si>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</si>
  <si>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</si>
  <si>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</si>
  <si>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</si>
  <si>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</si>
  <si>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</si>
  <si>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</si>
  <si>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</si>
  <si>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</si>
  <si>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</si>
  <si>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</si>
  <si>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</si>
  <si>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</si>
  <si>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</si>
  <si>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</si>
  <si>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</si>
  <si>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</si>
  <si>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</si>
  <si>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</si>
  <si>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</si>
  <si>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</si>
  <si>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</si>
  <si>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</si>
  <si>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</si>
  <si>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</si>
  <si>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</si>
  <si>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</si>
  <si>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</si>
  <si>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</si>
  <si>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</si>
  <si>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</si>
  <si>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</si>
  <si>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</si>
  <si>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</si>
  <si>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</si>
  <si>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</si>
  <si>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</si>
  <si>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</si>
  <si>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</si>
  <si>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</si>
  <si>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</si>
  <si>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</si>
  <si>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</si>
  <si>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</si>
  <si>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</si>
  <si>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</si>
  <si>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</si>
  <si>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</si>
  <si>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</si>
  <si>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</si>
  <si>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</si>
  <si>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</si>
  <si>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</si>
  <si>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</si>
  <si>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</si>
  <si>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</si>
  <si>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</si>
  <si>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</si>
  <si>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</si>
  <si>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</si>
  <si>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</si>
  <si>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</si>
  <si>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</si>
  <si>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</si>
  <si>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</si>
  <si>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</si>
  <si>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</si>
  <si>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</si>
  <si>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</si>
  <si>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</si>
  <si>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</si>
  <si>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</si>
  <si>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</si>
  <si>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</si>
  <si>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</si>
  <si>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</si>
  <si>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</si>
  <si>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</si>
  <si>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</si>
  <si>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</si>
  <si>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</si>
  <si>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</si>
  <si>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</si>
  <si>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</si>
  <si>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</si>
  <si>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</si>
  <si>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</si>
  <si>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</si>
  <si>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</si>
  <si>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</si>
  <si>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</si>
  <si>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</si>
  <si>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</si>
  <si>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</si>
  <si>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</si>
  <si>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</si>
  <si>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</si>
  <si>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</si>
  <si>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</si>
  <si>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</si>
  <si>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</si>
  <si>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</si>
  <si>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</si>
  <si>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</si>
  <si>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</si>
  <si>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</si>
  <si>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</si>
  <si>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</si>
  <si>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</si>
  <si>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</si>
  <si>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</si>
  <si>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</si>
  <si>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</si>
  <si>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</si>
  <si>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</si>
  <si>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</si>
  <si>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</si>
  <si>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</si>
  <si>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</si>
  <si>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</si>
  <si>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</si>
  <si>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</si>
  <si>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</si>
  <si>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</si>
  <si>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</si>
  <si>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</si>
  <si>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</si>
  <si>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</si>
  <si>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</si>
  <si>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</si>
  <si>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</si>
  <si>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</si>
  <si>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</si>
  <si>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</si>
  <si>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</si>
  <si>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</si>
  <si>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</si>
  <si>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</si>
  <si>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</si>
  <si>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</si>
  <si>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</si>
  <si>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</si>
  <si>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</si>
  <si>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</si>
  <si>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</si>
  <si>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</si>
  <si>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</si>
  <si>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</si>
  <si>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</si>
  <si>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</si>
  <si>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</si>
  <si>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</si>
  <si>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</si>
  <si>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</si>
  <si>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</si>
  <si>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</si>
  <si>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</si>
  <si>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</si>
  <si>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</si>
  <si>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</si>
  <si>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</si>
  <si>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</si>
  <si>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</si>
  <si>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</si>
  <si>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</si>
  <si>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</si>
  <si>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</si>
  <si>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</si>
  <si>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</si>
  <si>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</si>
  <si>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</si>
  <si>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</si>
  <si>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</si>
  <si>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</si>
  <si>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</si>
  <si>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</si>
  <si>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</si>
  <si>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</si>
  <si>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</si>
  <si>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</si>
  <si>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</si>
  <si>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</si>
  <si>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</si>
  <si>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</si>
  <si>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</si>
  <si>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</si>
  <si>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</si>
  <si>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</si>
  <si>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</si>
  <si>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</si>
  <si>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</si>
  <si>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</si>
  <si>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</si>
  <si>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</si>
  <si>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</si>
  <si>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</si>
  <si>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</si>
  <si>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</si>
  <si>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</si>
  <si>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</si>
  <si>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</si>
  <si>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</si>
  <si>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</si>
  <si>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</si>
  <si>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</si>
  <si>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</si>
  <si>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</si>
  <si>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</si>
  <si>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</si>
  <si>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</si>
  <si>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</si>
  <si>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</si>
  <si>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</si>
  <si>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</si>
  <si>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</si>
  <si>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</si>
  <si>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</si>
  <si>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</si>
  <si>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</si>
  <si>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</si>
  <si>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</si>
  <si>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</si>
  <si>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</si>
  <si>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</si>
  <si>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</si>
  <si>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</si>
  <si>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</si>
  <si>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</si>
  <si>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</si>
  <si>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</si>
  <si>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</si>
  <si>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</si>
  <si>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</si>
  <si>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</si>
  <si>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</si>
  <si>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</si>
  <si>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</si>
  <si>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</si>
  <si>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</si>
  <si>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</si>
  <si>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</si>
  <si>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</si>
  <si>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</si>
  <si>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</si>
  <si>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</si>
  <si>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</si>
  <si>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</si>
  <si>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</si>
  <si>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</si>
  <si>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</si>
  <si>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</si>
  <si>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</si>
  <si>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</si>
  <si>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</si>
  <si>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</si>
  <si>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</si>
  <si>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</si>
  <si>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</si>
  <si>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</si>
  <si>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</si>
  <si>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</si>
  <si>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</si>
  <si>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</si>
  <si>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</si>
  <si>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</si>
  <si>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</si>
  <si>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</si>
  <si>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</si>
  <si>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</si>
  <si>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</si>
  <si>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</si>
  <si>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</si>
  <si>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</si>
  <si>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</si>
  <si>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</si>
  <si>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</si>
  <si>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</si>
  <si>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</si>
  <si>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</si>
  <si>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</si>
  <si>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</si>
  <si>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</si>
  <si>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</si>
  <si>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</si>
  <si>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</si>
  <si>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</si>
  <si>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</si>
  <si>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</si>
  <si>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</si>
  <si>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</si>
  <si>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</si>
  <si>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</si>
  <si>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</si>
  <si>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</si>
  <si>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</si>
  <si>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</si>
  <si>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</si>
  <si>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</si>
  <si>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</si>
  <si>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</si>
  <si>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</si>
  <si>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</si>
  <si>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</si>
  <si>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</si>
  <si>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</si>
  <si>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</si>
  <si>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</si>
  <si>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</si>
  <si>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</si>
  <si>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</si>
  <si>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</si>
  <si>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</si>
  <si>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</si>
  <si>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</si>
  <si>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</si>
  <si>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</si>
  <si>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</si>
  <si>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</si>
  <si>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</si>
  <si>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</si>
  <si>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</si>
  <si>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</si>
  <si>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</si>
  <si>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</si>
  <si>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</si>
  <si>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</si>
  <si>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</si>
  <si>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</si>
  <si>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</si>
  <si>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</si>
  <si>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</si>
  <si>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</si>
  <si>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</si>
  <si>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</si>
  <si>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</si>
  <si>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</si>
  <si>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</si>
  <si>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</si>
  <si>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</si>
  <si>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</si>
  <si>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</si>
  <si>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</si>
  <si>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</si>
  <si>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</si>
  <si>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</si>
  <si>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</si>
  <si>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</si>
  <si>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</si>
  <si>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</si>
  <si>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</si>
  <si>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</si>
  <si>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</si>
  <si>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</si>
  <si>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</si>
  <si>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</si>
  <si>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</si>
  <si>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</si>
  <si>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</si>
  <si>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</si>
  <si>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</si>
  <si>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</si>
  <si>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</si>
  <si>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</si>
  <si>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</si>
  <si>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</si>
  <si>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</si>
  <si>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</si>
  <si>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</si>
  <si>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</si>
  <si>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</si>
  <si>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</si>
  <si>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</si>
  <si>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</si>
  <si>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</si>
  <si>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</si>
  <si>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</si>
  <si>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</si>
  <si>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</si>
  <si>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</si>
  <si>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</si>
  <si>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</si>
  <si>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</si>
  <si>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</si>
  <si>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</si>
  <si>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</si>
  <si>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</si>
  <si>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</si>
  <si>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</si>
  <si>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</si>
  <si>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</si>
  <si>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</si>
  <si>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</si>
  <si>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</si>
  <si>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</si>
  <si>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</si>
  <si>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</si>
  <si>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</si>
  <si>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</si>
  <si>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</si>
  <si>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</si>
  <si>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</si>
  <si>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</si>
  <si>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</si>
  <si>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</si>
  <si>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</si>
  <si>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</si>
  <si>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</si>
  <si>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</si>
  <si>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</si>
  <si>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</si>
  <si>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</si>
  <si>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</si>
  <si>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</si>
  <si>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</si>
  <si>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</si>
  <si>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</si>
  <si>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</si>
  <si>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</si>
  <si>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</si>
  <si>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</si>
  <si>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</si>
  <si>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</si>
  <si>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</si>
  <si>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</si>
  <si>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</si>
  <si>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</si>
  <si>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</si>
  <si>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</si>
  <si>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</si>
  <si>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</si>
  <si>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</si>
  <si>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</si>
  <si>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</si>
  <si>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</si>
  <si>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</si>
  <si>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</si>
  <si>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</si>
  <si>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</si>
  <si>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</si>
  <si>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</si>
  <si>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</si>
  <si>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</si>
  <si>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</si>
  <si>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</si>
  <si>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</si>
  <si>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</si>
  <si>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</si>
  <si>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</si>
  <si>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</si>
  <si>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</si>
  <si>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</si>
  <si>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</si>
  <si>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</si>
  <si>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</si>
  <si>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</si>
  <si>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</si>
  <si>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</si>
  <si>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</si>
  <si>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</si>
  <si>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</si>
  <si>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</si>
  <si>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</si>
  <si>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</si>
  <si>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</si>
  <si>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</si>
  <si>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</si>
  <si>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</si>
  <si>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</si>
  <si>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</si>
  <si>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</si>
  <si>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</si>
  <si>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</si>
  <si>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</si>
  <si>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</si>
  <si>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</si>
  <si>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</si>
  <si>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</si>
  <si>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</si>
  <si>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</si>
  <si>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</si>
  <si>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</si>
  <si>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</si>
  <si>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</si>
  <si>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</si>
  <si>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</si>
  <si>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</si>
  <si>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</si>
  <si>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</si>
  <si>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</si>
  <si>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</si>
  <si>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</si>
  <si>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</si>
  <si>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</si>
  <si>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</si>
  <si>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</si>
  <si>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</si>
  <si>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</si>
  <si>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</si>
  <si>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</si>
  <si>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</si>
  <si>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</si>
  <si>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</si>
  <si>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</si>
  <si>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</si>
  <si>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</si>
  <si>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</si>
  <si>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</si>
  <si>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</si>
  <si>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</si>
  <si>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</si>
  <si>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</si>
  <si>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</si>
  <si>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</si>
  <si>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</si>
  <si>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</si>
  <si>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</si>
  <si>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</si>
  <si>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</si>
  <si>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</si>
  <si>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</si>
  <si>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</si>
  <si>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</si>
  <si>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</si>
  <si>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</si>
  <si>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</si>
  <si>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</si>
  <si>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</si>
  <si>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</si>
  <si>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</si>
  <si>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</si>
  <si>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</si>
  <si>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</si>
  <si>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</si>
  <si>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</si>
  <si>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</si>
  <si>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</si>
  <si>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</si>
  <si>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</si>
  <si>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</si>
  <si>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</si>
  <si>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</si>
  <si>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</si>
  <si>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</si>
  <si>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</si>
  <si>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</si>
  <si>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</si>
  <si>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</si>
  <si>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</si>
  <si>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</si>
  <si>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</si>
  <si>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</si>
  <si>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</si>
  <si>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</si>
  <si>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</si>
  <si>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</si>
  <si>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</si>
  <si>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</si>
  <si>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</si>
  <si>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</si>
  <si>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</si>
  <si>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</si>
  <si>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</si>
  <si>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</si>
  <si>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</si>
  <si>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</si>
  <si>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</si>
  <si>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</si>
  <si>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</si>
  <si>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</si>
  <si>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</si>
  <si>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</si>
  <si>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</si>
  <si>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</si>
  <si>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</si>
  <si>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</si>
  <si>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</si>
  <si>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</si>
  <si>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</si>
  <si>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</si>
  <si>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</si>
  <si>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</si>
  <si>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</si>
  <si>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</si>
  <si>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</si>
  <si>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</si>
  <si>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</si>
  <si>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</si>
  <si>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</si>
  <si>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</si>
  <si>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</si>
  <si>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</si>
  <si>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</si>
  <si>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</si>
  <si>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</si>
  <si>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</si>
  <si>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</si>
  <si>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</si>
  <si>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</si>
  <si>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</si>
  <si>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</si>
  <si>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</si>
  <si>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</si>
  <si>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</si>
  <si>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</si>
  <si>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</si>
  <si>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</si>
  <si>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</si>
  <si>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</si>
  <si>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</si>
  <si>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</si>
  <si>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</si>
  <si>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</si>
  <si>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</si>
  <si>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</si>
  <si>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</si>
  <si>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</si>
  <si>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</si>
  <si>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</si>
  <si>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</si>
  <si>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</si>
  <si>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</si>
  <si>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</si>
  <si>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</si>
  <si>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</si>
  <si>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</si>
  <si>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</si>
  <si>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</si>
  <si>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</si>
  <si>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</si>
  <si>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</si>
  <si>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</si>
  <si>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</si>
  <si>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</si>
  <si>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</si>
  <si>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</si>
  <si>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</si>
  <si>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</si>
  <si>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</si>
  <si>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</si>
  <si>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</si>
  <si>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</si>
  <si>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</si>
  <si>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</si>
  <si>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</si>
  <si>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</si>
  <si>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</si>
  <si>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</si>
  <si>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</si>
  <si>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</si>
  <si>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</si>
  <si>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</si>
  <si>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</si>
  <si>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</si>
  <si>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</si>
  <si>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</si>
  <si>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</si>
  <si>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</si>
  <si>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</si>
  <si>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</si>
  <si>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</si>
  <si>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</si>
  <si>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</si>
  <si>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</si>
  <si>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</si>
  <si>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</si>
  <si>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</si>
  <si>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</si>
  <si>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</si>
  <si>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</si>
  <si>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</si>
  <si>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</si>
  <si>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</si>
  <si>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</si>
  <si>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</si>
  <si>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</si>
  <si>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</si>
  <si>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</si>
  <si>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</si>
  <si>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</si>
  <si>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</si>
  <si>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</si>
  <si>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</si>
  <si>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</si>
  <si>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</si>
  <si>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</si>
  <si>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</si>
  <si>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</si>
  <si>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</si>
  <si>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</si>
  <si>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</si>
  <si>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</si>
  <si>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</si>
  <si>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</si>
  <si>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</si>
  <si>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</si>
  <si>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</si>
  <si>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</si>
  <si>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</si>
  <si>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</si>
  <si>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</si>
  <si>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</si>
  <si>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</si>
  <si>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</si>
  <si>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</si>
  <si>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</si>
  <si>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</si>
  <si>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</si>
  <si>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</si>
  <si>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</si>
  <si>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</si>
  <si>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</si>
  <si>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</si>
  <si>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</si>
  <si>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</si>
  <si>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</si>
  <si>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</si>
  <si>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</si>
  <si>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</si>
  <si>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</si>
  <si>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</si>
  <si>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</si>
  <si>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</si>
  <si>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</si>
  <si>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</si>
  <si>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</si>
  <si>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</si>
  <si>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</si>
  <si>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</si>
  <si>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</si>
  <si>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</si>
  <si>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</si>
  <si>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</si>
  <si>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</si>
  <si>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</si>
  <si>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</si>
  <si>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</si>
  <si>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</si>
  <si>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</si>
  <si>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</si>
  <si>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</si>
  <si>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</si>
  <si>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</si>
  <si>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</si>
  <si>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</si>
  <si>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</si>
  <si>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</si>
  <si>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</si>
  <si>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</si>
  <si>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</si>
  <si>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</si>
  <si>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</si>
  <si>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</si>
  <si>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</si>
  <si>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</si>
  <si>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</si>
  <si>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</si>
  <si>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</si>
  <si>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</si>
  <si>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</si>
  <si>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</si>
  <si>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</si>
  <si>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</si>
  <si>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</si>
  <si>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</si>
  <si>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</si>
  <si>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</si>
  <si>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</si>
  <si>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</si>
  <si>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</si>
  <si>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</si>
  <si>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</si>
  <si>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</si>
  <si>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</si>
  <si>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</si>
  <si>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</si>
  <si>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</si>
  <si>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</si>
  <si>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</si>
  <si>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</si>
  <si>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</si>
  <si>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</si>
  <si>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</si>
  <si>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</si>
  <si>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</si>
  <si>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</si>
  <si>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</si>
  <si>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</si>
  <si>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</si>
  <si>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</si>
  <si>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</si>
  <si>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</si>
  <si>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</si>
  <si>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</si>
  <si>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</si>
  <si>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</si>
  <si>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</si>
  <si>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</si>
  <si>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</si>
  <si>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</si>
  <si>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</si>
  <si>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</si>
  <si>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</si>
  <si>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</si>
  <si>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</si>
  <si>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</si>
  <si>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</si>
  <si>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</si>
  <si>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</si>
  <si>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</si>
  <si>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</si>
  <si>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</si>
  <si>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</si>
  <si>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</si>
  <si>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</si>
  <si>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</si>
  <si>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</si>
  <si>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</si>
  <si>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</si>
  <si>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</si>
  <si>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</si>
  <si>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</si>
  <si>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</si>
  <si>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</si>
  <si>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</si>
  <si>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</si>
  <si>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</si>
  <si>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</si>
  <si>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</si>
  <si>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</si>
  <si>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</si>
  <si>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</si>
  <si>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</si>
  <si>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</si>
  <si>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</si>
  <si>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</si>
  <si>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</si>
  <si>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</si>
  <si>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</si>
  <si>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</si>
  <si>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</si>
  <si>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</si>
  <si>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</si>
  <si>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</si>
  <si>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</si>
  <si>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</si>
  <si>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</si>
  <si>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</si>
  <si>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</si>
  <si>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</si>
  <si>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</si>
  <si>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</si>
  <si>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</si>
  <si>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</si>
  <si>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</si>
  <si>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</si>
  <si>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</si>
  <si>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</si>
  <si>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</si>
  <si>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</si>
  <si>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</si>
  <si>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</si>
  <si>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</si>
  <si>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</si>
  <si>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</si>
  <si>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</si>
  <si>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</si>
  <si>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</si>
  <si>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</si>
  <si>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</si>
  <si>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</si>
  <si>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</si>
  <si>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</si>
  <si>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</si>
  <si>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</si>
  <si>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</si>
  <si>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</si>
  <si>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</si>
  <si>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</si>
  <si>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</si>
  <si>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</si>
  <si>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</si>
  <si>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</si>
  <si>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</si>
  <si>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</si>
  <si>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</si>
  <si>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</si>
  <si>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</si>
  <si>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</si>
  <si>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</si>
  <si>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</si>
  <si>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</si>
  <si>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</si>
  <si>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</si>
  <si>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</si>
  <si>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</si>
  <si>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</si>
  <si>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</si>
  <si>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</si>
  <si>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</si>
  <si>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</si>
  <si>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</si>
  <si>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</si>
  <si>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</si>
  <si>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</si>
  <si>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</si>
  <si>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</si>
  <si>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</si>
  <si>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</si>
  <si>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</si>
  <si>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</si>
  <si>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</si>
  <si>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</si>
  <si>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</si>
  <si>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</si>
  <si>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</si>
  <si>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</si>
  <si>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</si>
  <si>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</si>
  <si>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</si>
  <si>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</si>
  <si>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</si>
  <si>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</si>
  <si>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</si>
  <si>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</si>
  <si>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</si>
  <si>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</si>
  <si>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</si>
  <si>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</si>
  <si>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</si>
  <si>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</si>
  <si>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</si>
  <si>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</si>
  <si>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</si>
  <si>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</si>
  <si>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</si>
  <si>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</si>
  <si>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</si>
  <si>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</si>
  <si>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</si>
  <si>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</si>
  <si>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</si>
  <si>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</si>
  <si>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</si>
  <si>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</si>
  <si>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</si>
  <si>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</si>
  <si>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</si>
  <si>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</si>
  <si>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</si>
  <si>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</si>
  <si>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</si>
  <si>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</si>
  <si>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</si>
  <si>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</si>
  <si>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</si>
  <si>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</si>
  <si>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</si>
  <si>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</si>
  <si>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</si>
  <si>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</si>
  <si>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</si>
  <si>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</si>
  <si>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</si>
  <si>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</si>
  <si>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</si>
  <si>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</si>
  <si>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</si>
  <si>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</si>
  <si>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</si>
  <si>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</si>
  <si>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</si>
  <si>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</si>
  <si>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</si>
  <si>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</si>
  <si>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</si>
  <si>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</si>
  <si>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</si>
  <si>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</si>
  <si>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</si>
  <si>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</si>
  <si>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</si>
  <si>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</si>
  <si>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</si>
  <si>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</si>
  <si>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</si>
  <si>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</si>
  <si>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</si>
  <si>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</si>
  <si>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</si>
  <si>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</si>
  <si>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</si>
  <si>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</si>
  <si>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</si>
  <si>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</si>
  <si>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</si>
  <si>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</si>
  <si>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</si>
  <si>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</si>
  <si>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</si>
  <si>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</si>
  <si>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</si>
  <si>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</si>
  <si>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</si>
  <si>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</si>
  <si>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</si>
  <si>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</si>
  <si>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</si>
  <si>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</si>
  <si>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</si>
  <si>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</si>
  <si>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</si>
  <si>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</si>
  <si>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</si>
  <si>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</si>
  <si>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</si>
  <si>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</si>
  <si>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</si>
  <si>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</si>
  <si>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</si>
  <si>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</si>
  <si>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</si>
  <si>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</si>
  <si>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</si>
  <si>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</si>
  <si>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</si>
  <si>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</si>
  <si>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</si>
  <si>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</si>
  <si>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</si>
  <si>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</si>
  <si>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</si>
  <si>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</si>
  <si>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</si>
  <si>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</si>
  <si>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</si>
  <si>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</si>
  <si>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</si>
  <si>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</si>
  <si>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</si>
  <si>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</si>
  <si>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</si>
  <si>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</si>
  <si>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</si>
  <si>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</si>
  <si>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</si>
  <si>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</si>
  <si>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</si>
  <si>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</si>
  <si>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</si>
  <si>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</si>
  <si>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</si>
  <si>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</si>
  <si>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</si>
  <si>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</si>
  <si>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</si>
  <si>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</si>
  <si>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</si>
  <si>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</si>
  <si>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</si>
  <si>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</si>
  <si>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</si>
  <si>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</si>
  <si>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</si>
  <si>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</si>
  <si>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</si>
  <si>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</si>
  <si>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</si>
  <si>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</si>
  <si>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</si>
  <si>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</si>
  <si>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</si>
  <si>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</si>
  <si>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</si>
  <si>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</si>
  <si>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</si>
  <si>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</si>
  <si>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</si>
  <si>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</si>
  <si>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</si>
  <si>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</si>
  <si>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</si>
  <si>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</si>
  <si>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</si>
  <si>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</si>
  <si>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</si>
  <si>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</si>
  <si>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</si>
  <si>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</si>
  <si>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</si>
  <si>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</si>
  <si>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</si>
  <si>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</si>
  <si>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</si>
  <si>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</si>
  <si>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</si>
  <si>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</si>
  <si>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</si>
  <si>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</si>
  <si>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</si>
  <si>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</si>
  <si>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</si>
  <si>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</si>
  <si>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</si>
  <si>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</si>
  <si>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</si>
  <si>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</si>
  <si>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</si>
  <si>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</si>
  <si>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</si>
  <si>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</si>
  <si>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</si>
  <si>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</si>
  <si>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</si>
  <si>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</si>
  <si>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</si>
  <si>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</si>
  <si>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</si>
  <si>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</si>
  <si>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</si>
  <si>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</si>
  <si>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</si>
  <si>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</si>
  <si>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</si>
  <si>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</si>
  <si>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</si>
  <si>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</si>
  <si>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</si>
  <si>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</si>
  <si>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</si>
  <si>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</si>
  <si>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</si>
  <si>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</si>
  <si>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</si>
  <si>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</si>
  <si>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</si>
  <si>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</si>
  <si>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</si>
  <si>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</si>
  <si>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</si>
  <si>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</si>
  <si>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</si>
  <si>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</si>
  <si>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</si>
  <si>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</si>
  <si>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</si>
  <si>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</si>
  <si>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</si>
  <si>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</si>
  <si>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</si>
  <si>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</si>
  <si>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</si>
  <si>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</si>
  <si>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</si>
  <si>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</si>
  <si>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</si>
  <si>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</si>
  <si>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</si>
  <si>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</si>
  <si>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</si>
  <si>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</si>
  <si>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</si>
  <si>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</si>
  <si>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</si>
  <si>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</si>
  <si>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</si>
  <si>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</si>
  <si>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</si>
  <si>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</si>
  <si>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</si>
  <si>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</si>
  <si>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</si>
  <si>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</si>
  <si>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</si>
  <si>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</si>
  <si>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</si>
  <si>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</si>
  <si>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</si>
  <si>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</si>
  <si>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</si>
  <si>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</si>
  <si>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</si>
  <si>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</si>
  <si>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</si>
  <si>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</si>
  <si>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</si>
  <si>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</si>
  <si>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</si>
  <si>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</si>
  <si>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</si>
  <si>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</si>
  <si>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</si>
  <si>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</si>
  <si>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</si>
  <si>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</si>
  <si>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</si>
  <si>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</si>
  <si>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</si>
  <si>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</si>
  <si>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</si>
  <si>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</si>
  <si>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</si>
  <si>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</si>
  <si>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</si>
  <si>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</si>
  <si>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</si>
  <si>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</si>
  <si>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</si>
  <si>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</si>
  <si>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</si>
  <si>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</si>
  <si>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</si>
  <si>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</si>
  <si>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</si>
  <si>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</si>
  <si>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</si>
  <si>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</si>
  <si>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</si>
  <si>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</si>
  <si>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</si>
  <si>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</si>
  <si>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</si>
  <si>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</si>
  <si>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</si>
  <si>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</si>
  <si>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</si>
  <si>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</si>
  <si>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</si>
  <si>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</si>
  <si>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</si>
  <si>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</si>
  <si>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</si>
  <si>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</si>
  <si>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</si>
  <si>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</si>
  <si>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</si>
  <si>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</si>
  <si>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</si>
  <si>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</si>
  <si>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</si>
  <si>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</si>
  <si>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</si>
  <si>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</si>
  <si>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</si>
  <si>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</si>
  <si>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</si>
  <si>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</si>
  <si>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</si>
  <si>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</si>
  <si>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</si>
  <si>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</si>
  <si>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</si>
  <si>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</si>
  <si>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</si>
  <si>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</si>
  <si>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</si>
  <si>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</si>
  <si>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</si>
  <si>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</si>
  <si>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</si>
  <si>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</si>
  <si>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</si>
  <si>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</si>
  <si>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</si>
  <si>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</si>
  <si>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</si>
  <si>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</si>
  <si>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</si>
  <si>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</si>
  <si>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</si>
  <si>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</si>
  <si>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</si>
  <si>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</si>
  <si>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</si>
  <si>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</si>
  <si>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</si>
  <si>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</si>
  <si>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</si>
  <si>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</si>
  <si>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</si>
  <si>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</si>
  <si>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</si>
  <si>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</si>
  <si>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</si>
  <si>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</si>
  <si>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</si>
  <si>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</si>
  <si>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</si>
  <si>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</si>
  <si>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</si>
  <si>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</si>
  <si>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</si>
  <si>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</si>
  <si>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</si>
  <si>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</si>
  <si>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</si>
  <si>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</si>
  <si>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</si>
  <si>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</si>
  <si>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</si>
  <si>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</si>
  <si>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</si>
  <si>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</si>
  <si>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</si>
  <si>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</si>
  <si>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</si>
  <si>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</si>
  <si>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</si>
  <si>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</si>
  <si>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</si>
  <si>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</si>
  <si>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</si>
  <si>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</si>
  <si>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</si>
  <si>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</si>
  <si>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</si>
  <si>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</si>
  <si>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</si>
  <si>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</si>
  <si>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</si>
  <si>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</si>
  <si>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</si>
  <si>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</si>
  <si>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</si>
  <si>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</si>
  <si>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</si>
  <si>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</si>
  <si>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</si>
  <si>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</si>
  <si>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</si>
  <si>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</si>
  <si>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</si>
  <si>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</si>
  <si>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</si>
  <si>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</si>
  <si>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</si>
  <si>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</si>
  <si>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</si>
  <si>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</si>
  <si>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</si>
  <si>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</si>
  <si>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</si>
  <si>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</si>
  <si>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</si>
  <si>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</si>
  <si>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</si>
  <si>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</si>
  <si>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</si>
  <si>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</si>
  <si>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</si>
  <si>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</si>
  <si>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</si>
  <si>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</si>
  <si>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</si>
  <si>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</si>
  <si>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</si>
  <si>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</si>
  <si>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</si>
  <si>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</si>
  <si>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</si>
  <si>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</si>
  <si>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</si>
  <si>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</si>
  <si>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</si>
  <si>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</si>
  <si>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</si>
  <si>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</si>
  <si>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</si>
  <si>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</si>
  <si>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</si>
  <si>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</si>
  <si>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</si>
  <si>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</si>
  <si>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</si>
  <si>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</si>
  <si>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</si>
  <si>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</si>
  <si>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</si>
  <si>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</si>
  <si>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</si>
  <si>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</si>
  <si>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</si>
  <si>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</si>
  <si>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</si>
  <si>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</si>
  <si>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</si>
  <si>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</si>
  <si>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</si>
  <si>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</si>
  <si>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</si>
  <si>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</si>
  <si>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</si>
  <si>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</si>
  <si>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</si>
  <si>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</si>
  <si>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</si>
  <si>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</si>
  <si>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</si>
  <si>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</si>
  <si>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</si>
  <si>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</si>
  <si>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</si>
  <si>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</si>
  <si>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</si>
  <si>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</si>
  <si>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</si>
  <si>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</si>
  <si>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</si>
  <si>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</si>
  <si>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</si>
  <si>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</si>
  <si>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</si>
  <si>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</si>
  <si>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</si>
  <si>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</si>
  <si>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</si>
  <si>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</si>
  <si>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</si>
  <si>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</si>
  <si>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</si>
  <si>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</si>
  <si>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</si>
  <si>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</si>
  <si>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</si>
  <si>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</si>
  <si>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</si>
  <si>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</si>
  <si>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</si>
  <si>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</si>
  <si>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</si>
  <si>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</si>
  <si>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</si>
  <si>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</si>
  <si>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</si>
  <si>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</si>
  <si>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</si>
  <si>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</si>
  <si>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</si>
  <si>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</si>
  <si>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</si>
  <si>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</si>
  <si>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</si>
  <si>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</si>
  <si>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</si>
  <si>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</si>
  <si>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</si>
  <si>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</si>
  <si>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</si>
  <si>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</si>
  <si>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</si>
  <si>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</si>
  <si>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</si>
  <si>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</si>
  <si>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</si>
  <si>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</si>
  <si>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</si>
  <si>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</si>
  <si>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</si>
  <si>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</si>
  <si>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</si>
  <si>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</si>
  <si>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</si>
  <si>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</si>
  <si>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</si>
  <si>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</si>
  <si>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</si>
  <si>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</si>
  <si>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</si>
  <si>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</si>
  <si>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</si>
  <si>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</si>
  <si>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</si>
  <si>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</si>
  <si>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</si>
  <si>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</si>
  <si>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</si>
  <si>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</si>
  <si>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</si>
  <si>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</si>
  <si>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</si>
  <si>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</si>
  <si>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</si>
  <si>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</si>
  <si>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</si>
  <si>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</si>
  <si>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</si>
  <si>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</si>
  <si>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</si>
  <si>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</si>
  <si>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</si>
  <si>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</si>
  <si>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</si>
  <si>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</si>
  <si>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</si>
  <si>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</si>
  <si>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</si>
  <si>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</si>
  <si>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</si>
  <si>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</si>
  <si>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</si>
  <si>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</si>
  <si>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</si>
  <si>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</si>
  <si>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</si>
  <si>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</si>
  <si>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</si>
  <si>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</si>
  <si>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</si>
  <si>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</si>
  <si>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</si>
  <si>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</si>
  <si>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</si>
  <si>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</si>
  <si>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</si>
  <si>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</si>
  <si>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</si>
  <si>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</si>
  <si>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</si>
  <si>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</si>
  <si>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</si>
  <si>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</si>
  <si>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</si>
  <si>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</si>
  <si>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</si>
  <si>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</si>
  <si>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</si>
  <si>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</si>
  <si>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</si>
  <si>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</si>
  <si>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</si>
  <si>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</si>
  <si>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</si>
  <si>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</si>
  <si>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</si>
  <si>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</si>
  <si>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</si>
  <si>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</si>
  <si>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</si>
  <si>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</si>
  <si>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</si>
  <si>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</si>
  <si>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</si>
  <si>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</si>
  <si>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</si>
  <si>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</si>
  <si>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</si>
  <si>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</si>
  <si>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</si>
  <si>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</si>
  <si>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</si>
  <si>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</si>
  <si>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</si>
  <si>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</si>
  <si>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</si>
  <si>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</si>
  <si>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</si>
  <si>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</si>
  <si>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</si>
  <si>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</si>
  <si>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</si>
  <si>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</si>
  <si>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</si>
  <si>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</si>
  <si>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</si>
  <si>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</si>
  <si>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</si>
  <si>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</si>
  <si>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</si>
  <si>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</si>
  <si>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</si>
  <si>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</si>
  <si>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</si>
  <si>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</si>
  <si>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</si>
  <si>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</si>
  <si>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</si>
  <si>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</si>
  <si>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</si>
  <si>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</si>
  <si>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</si>
  <si>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</si>
  <si>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</si>
  <si>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</si>
  <si>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</si>
  <si>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</si>
  <si>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</si>
  <si>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</si>
  <si>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</si>
  <si>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</si>
  <si>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</si>
  <si>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</si>
  <si>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</si>
  <si>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</si>
  <si>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</si>
  <si>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</si>
  <si>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</si>
  <si>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</si>
  <si>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</si>
  <si>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</si>
  <si>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</si>
  <si>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</si>
  <si>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</si>
  <si>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</si>
  <si>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</si>
  <si>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</si>
  <si>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</si>
  <si>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</si>
  <si>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</si>
  <si>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</si>
  <si>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</si>
  <si>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</si>
  <si>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</si>
  <si>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</si>
  <si>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</si>
  <si>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</si>
  <si>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</si>
  <si>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</si>
  <si>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</si>
  <si>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</si>
  <si>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</si>
  <si>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</si>
  <si>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</si>
  <si>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</si>
  <si>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</si>
  <si>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</si>
  <si>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</si>
  <si>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</si>
  <si>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</si>
  <si>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</si>
  <si>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</si>
  <si>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</si>
  <si>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</si>
  <si>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</si>
  <si>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</si>
  <si>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</si>
  <si>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</si>
  <si>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</si>
  <si>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</si>
  <si>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</si>
  <si>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</si>
  <si>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</si>
  <si>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</si>
  <si>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</si>
  <si>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</si>
  <si>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</si>
  <si>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</si>
  <si>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</si>
  <si>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</si>
  <si>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</si>
  <si>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</si>
  <si>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</si>
  <si>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</si>
  <si>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</si>
  <si>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</si>
  <si>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</si>
  <si>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</si>
  <si>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</si>
  <si>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</si>
  <si>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</si>
  <si>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</si>
  <si>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</si>
  <si>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</si>
  <si>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</si>
  <si>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</si>
  <si>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</si>
  <si>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</si>
  <si>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</si>
  <si>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</si>
  <si>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</si>
  <si>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</si>
  <si>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</si>
  <si>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</si>
  <si>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</si>
  <si>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</si>
  <si>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</si>
  <si>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</si>
  <si>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</si>
  <si>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</si>
  <si>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</si>
  <si>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</si>
  <si>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</si>
  <si>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</si>
  <si>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</si>
  <si>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</si>
  <si>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</si>
  <si>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</si>
  <si>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</si>
  <si>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</si>
  <si>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</si>
  <si>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</si>
  <si>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</si>
  <si>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</si>
  <si>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</si>
  <si>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</si>
  <si>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</si>
  <si>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</si>
  <si>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</si>
  <si>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</si>
  <si>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</si>
  <si>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</si>
  <si>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</si>
  <si>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</si>
  <si>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</si>
  <si>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</si>
  <si>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</si>
  <si>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</si>
  <si>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</si>
  <si>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</si>
  <si>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</si>
  <si>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</si>
  <si>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</si>
  <si>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</si>
  <si>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</si>
  <si>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</si>
  <si>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</si>
  <si>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</si>
  <si>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</si>
  <si>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</si>
  <si>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</si>
  <si>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</si>
  <si>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</si>
  <si>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</si>
  <si>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</si>
  <si>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</si>
  <si>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</si>
  <si>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</si>
  <si>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</si>
  <si>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</si>
  <si>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</si>
  <si>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</si>
  <si>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</si>
  <si>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</si>
  <si>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</si>
  <si>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</si>
  <si>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</si>
  <si>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</si>
  <si>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</si>
  <si>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</si>
  <si>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</si>
  <si>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</si>
  <si>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</si>
  <si>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</si>
  <si>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</si>
  <si>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</si>
  <si>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</si>
  <si>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</si>
  <si>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</si>
  <si>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</si>
  <si>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</si>
  <si>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</si>
  <si>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</si>
  <si>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</si>
  <si>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</si>
  <si>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</si>
  <si>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</si>
  <si>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</si>
  <si>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</si>
  <si>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</si>
  <si>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</si>
  <si>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</si>
  <si>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</si>
  <si>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</si>
  <si>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</si>
  <si>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</si>
  <si>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</si>
  <si>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</si>
  <si>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</si>
  <si>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</si>
  <si>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</si>
  <si>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</si>
  <si>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</si>
  <si>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</si>
  <si>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</si>
  <si>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</si>
  <si>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</si>
  <si>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</si>
  <si>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</si>
  <si>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</si>
  <si>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</si>
  <si>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</si>
  <si>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</si>
  <si>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</si>
  <si>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</si>
  <si>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</si>
  <si>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</si>
  <si>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</si>
  <si>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</si>
  <si>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</si>
  <si>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</si>
  <si>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</si>
  <si>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</si>
  <si>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</si>
  <si>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</si>
  <si>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</si>
  <si>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</si>
  <si>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</si>
  <si>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</si>
  <si>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</si>
  <si>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</si>
  <si>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</si>
  <si>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</si>
  <si>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</si>
  <si>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</si>
  <si>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</si>
  <si>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</si>
  <si>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</si>
  <si>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</si>
  <si>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</si>
  <si>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</si>
  <si>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</si>
  <si>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</si>
  <si>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</si>
  <si>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</si>
  <si>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</si>
  <si>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</si>
  <si>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</si>
  <si>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</si>
  <si>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</si>
  <si>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</si>
  <si>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</si>
  <si>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</si>
  <si>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</si>
  <si>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</si>
  <si>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</si>
  <si>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</si>
  <si>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</si>
  <si>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</si>
  <si>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</si>
  <si>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</si>
  <si>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</si>
  <si>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</si>
  <si>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</si>
  <si>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</si>
  <si>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</si>
  <si>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</si>
  <si>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</si>
  <si>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</si>
  <si>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</si>
  <si>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</si>
  <si>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</si>
  <si>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</si>
  <si>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</si>
  <si>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</si>
  <si>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</si>
  <si>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</si>
  <si>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</si>
  <si>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</si>
  <si>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</si>
  <si>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</si>
  <si>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</si>
  <si>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</si>
  <si>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</si>
  <si>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</si>
  <si>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</si>
  <si>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</si>
  <si>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</si>
  <si>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</si>
  <si>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</si>
  <si>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</si>
  <si>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</si>
  <si>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</si>
  <si>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</si>
  <si>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</si>
  <si>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</si>
  <si>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</si>
  <si>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</si>
  <si>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</si>
  <si>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</si>
  <si>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</si>
  <si>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</si>
  <si>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</si>
  <si>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</si>
  <si>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</si>
  <si>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</si>
  <si>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</si>
  <si>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</si>
  <si>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</si>
  <si>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</si>
  <si>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</si>
  <si>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</si>
  <si>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</si>
  <si>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</si>
  <si>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</si>
  <si>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</si>
  <si>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</si>
  <si>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</si>
  <si>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</si>
  <si>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</si>
  <si>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</si>
  <si>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</si>
  <si>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</si>
  <si>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</si>
  <si>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</si>
  <si>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</si>
  <si>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</si>
  <si>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</si>
  <si>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</si>
  <si>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</si>
  <si>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</si>
  <si>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</si>
  <si>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</si>
  <si>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</si>
  <si>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</si>
  <si>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</si>
  <si>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</si>
  <si>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</si>
  <si>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</si>
  <si>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</si>
  <si>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</si>
  <si>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</si>
  <si>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</si>
  <si>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</si>
  <si>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</si>
  <si>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</si>
  <si>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</si>
  <si>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</si>
  <si>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</si>
  <si>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</si>
  <si>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</si>
  <si>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</si>
  <si>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</si>
  <si>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</si>
  <si>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</si>
  <si>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</si>
  <si>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</si>
  <si>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</si>
  <si>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</si>
  <si>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</si>
  <si>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</si>
  <si>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</si>
  <si>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</si>
  <si>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</si>
  <si>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</si>
  <si>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</si>
  <si>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</si>
  <si>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</si>
  <si>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</si>
  <si>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</si>
  <si>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</si>
  <si>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</si>
  <si>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</si>
  <si>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</si>
  <si>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</si>
  <si>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</si>
  <si>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</si>
  <si>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</si>
  <si>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</si>
  <si>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</si>
  <si>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</si>
  <si>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</si>
  <si>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</si>
  <si>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</si>
  <si>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</si>
  <si>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</si>
  <si>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</si>
  <si>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</si>
  <si>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</si>
  <si>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</si>
  <si>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</si>
  <si>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</si>
  <si>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</si>
  <si>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</si>
  <si>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</si>
  <si>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</si>
  <si>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</si>
  <si>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</si>
  <si>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</si>
  <si>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</si>
  <si>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</si>
  <si>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</si>
  <si>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</si>
  <si>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</si>
  <si>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</si>
  <si>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</si>
  <si>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</si>
  <si>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</si>
  <si>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</si>
  <si>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</si>
  <si>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</si>
  <si>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</si>
  <si>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</si>
  <si>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</si>
  <si>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</si>
  <si>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</si>
  <si>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</si>
  <si>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</si>
  <si>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</si>
  <si>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</si>
  <si>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</si>
  <si>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</si>
  <si>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</si>
  <si>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</si>
  <si>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</si>
  <si>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</si>
  <si>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</si>
  <si>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</si>
  <si>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</si>
  <si>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</si>
  <si>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</si>
  <si>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</si>
  <si>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</si>
  <si>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</si>
  <si>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</si>
  <si>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</si>
  <si>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</si>
  <si>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</si>
  <si>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</si>
  <si>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</si>
  <si>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</si>
  <si>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</si>
  <si>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</si>
  <si>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</si>
  <si>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</si>
  <si>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</si>
  <si>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</si>
  <si>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</si>
  <si>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</si>
  <si>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</si>
  <si>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</si>
  <si>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</si>
  <si>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</si>
  <si>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</si>
  <si>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</si>
  <si>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</si>
  <si>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</si>
  <si>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</si>
  <si>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</si>
  <si>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</si>
  <si>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</si>
  <si>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</si>
  <si>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</si>
  <si>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</si>
  <si>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</si>
  <si>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</si>
  <si>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</si>
  <si>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</si>
  <si>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</si>
  <si>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</si>
  <si>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</si>
  <si>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</si>
  <si>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</si>
  <si>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</si>
  <si>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</si>
  <si>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</si>
  <si>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</si>
  <si>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</si>
  <si>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</si>
  <si>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</si>
  <si>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</si>
  <si>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</si>
  <si>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</si>
  <si>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</si>
  <si>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</si>
  <si>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</si>
  <si>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</si>
  <si>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</si>
  <si>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</si>
  <si>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</si>
  <si>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</si>
  <si>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</si>
  <si>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</si>
  <si>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</si>
  <si>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</si>
  <si>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</si>
  <si>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</si>
  <si>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</si>
  <si>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</si>
  <si>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</si>
  <si>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</si>
  <si>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</si>
  <si>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</si>
  <si>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</si>
  <si>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</si>
  <si>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</si>
  <si>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</si>
  <si>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</si>
  <si>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</si>
  <si>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</si>
  <si>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</si>
  <si>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</si>
  <si>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</si>
  <si>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</si>
  <si>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</si>
  <si>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</si>
  <si>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</si>
  <si>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</si>
  <si>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</si>
  <si>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</si>
  <si>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</si>
  <si>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</si>
  <si>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</si>
  <si>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</si>
  <si>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</si>
  <si>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</si>
  <si>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</si>
  <si>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</si>
  <si>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</si>
  <si>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</si>
  <si>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</si>
  <si>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</si>
  <si>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</si>
  <si>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</si>
  <si>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</si>
  <si>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</si>
  <si>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</si>
  <si>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</si>
  <si>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</si>
  <si>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</si>
  <si>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</si>
  <si>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</si>
  <si>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</si>
  <si>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</si>
  <si>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</si>
  <si>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</si>
  <si>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</si>
  <si>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</si>
  <si>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</si>
  <si>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</si>
  <si>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</si>
  <si>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</si>
  <si>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</si>
  <si>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</si>
  <si>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</si>
  <si>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</si>
  <si>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</si>
  <si>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</si>
  <si>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</si>
  <si>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</si>
  <si>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</si>
  <si>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</si>
  <si>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</si>
  <si>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</si>
  <si>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</si>
  <si>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</si>
  <si>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</si>
  <si>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</si>
  <si>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</si>
  <si>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</si>
  <si>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</si>
  <si>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</si>
  <si>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</si>
  <si>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</si>
  <si>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</si>
  <si>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</si>
  <si>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</si>
  <si>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</si>
  <si>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</si>
  <si>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</si>
  <si>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</si>
  <si>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</si>
  <si>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</si>
  <si>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</si>
  <si>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</si>
  <si>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</si>
  <si>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</si>
  <si>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</si>
  <si>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</si>
  <si>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</si>
  <si>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</si>
  <si>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</si>
  <si>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</si>
  <si>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</si>
  <si>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</si>
  <si>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</si>
  <si>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</si>
  <si>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</si>
  <si>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</si>
  <si>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</si>
  <si>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</si>
  <si>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</si>
  <si>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</si>
  <si>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</si>
  <si>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</si>
  <si>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</si>
  <si>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</si>
  <si>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</si>
  <si>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</si>
  <si>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</si>
  <si>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</si>
  <si>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</si>
  <si>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</si>
  <si>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</si>
  <si>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</si>
  <si>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</si>
  <si>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</si>
  <si>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</si>
  <si>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</si>
  <si>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</si>
  <si>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</si>
  <si>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</si>
  <si>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</si>
  <si>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</si>
  <si>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</si>
  <si>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</si>
  <si>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</si>
  <si>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</si>
  <si>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</si>
  <si>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</si>
  <si>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</si>
  <si>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</si>
  <si>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</si>
  <si>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</si>
  <si>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</si>
  <si>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</si>
  <si>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</si>
  <si>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</si>
  <si>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</si>
  <si>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</si>
  <si>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</si>
  <si>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</si>
  <si>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</si>
  <si>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</si>
  <si>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</si>
  <si>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</si>
  <si>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</si>
  <si>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</si>
  <si>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</si>
  <si>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</si>
  <si>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</si>
  <si>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</si>
  <si>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</si>
  <si>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</si>
  <si>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</si>
  <si>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</si>
  <si>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</si>
  <si>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</si>
  <si>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</si>
  <si>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</si>
  <si>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</si>
  <si>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</si>
  <si>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</si>
  <si>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</si>
  <si>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</si>
  <si>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</si>
  <si>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</si>
  <si>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</si>
  <si>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</si>
  <si>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</si>
  <si>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</si>
  <si>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</si>
  <si>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</si>
  <si>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</si>
  <si>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</si>
  <si>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</si>
  <si>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</si>
  <si>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</si>
  <si>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</si>
  <si>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</si>
  <si>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</si>
  <si>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</si>
  <si>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</si>
  <si>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</si>
  <si>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</si>
  <si>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</si>
  <si>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</si>
  <si>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</si>
  <si>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</si>
  <si>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</si>
  <si>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</si>
  <si>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</si>
  <si>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</si>
  <si>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</si>
  <si>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</si>
  <si>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</si>
  <si>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</si>
  <si>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</si>
  <si>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</si>
  <si>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</si>
  <si>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</si>
  <si>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</si>
  <si>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</si>
  <si>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</si>
  <si>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</si>
  <si>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</si>
  <si>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</si>
  <si>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</si>
  <si>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</si>
  <si>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</si>
  <si>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</si>
  <si>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</si>
  <si>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</si>
  <si>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</si>
  <si>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</si>
  <si>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</si>
  <si>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</si>
  <si>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</si>
  <si>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</si>
  <si>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</si>
  <si>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</si>
  <si>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</si>
  <si>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</si>
  <si>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</si>
  <si>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</si>
  <si>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</si>
  <si>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</si>
  <si>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</si>
  <si>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</si>
  <si>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</si>
  <si>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</si>
  <si>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</si>
  <si>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</si>
  <si>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</si>
  <si>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</si>
  <si>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</si>
  <si>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</si>
  <si>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</si>
  <si>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</si>
  <si>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</si>
  <si>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</si>
  <si>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</si>
  <si>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</si>
  <si>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</si>
  <si>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</si>
  <si>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</si>
  <si>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</si>
  <si>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</si>
  <si>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</si>
  <si>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</si>
  <si>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</si>
  <si>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</si>
  <si>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</si>
  <si>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</si>
  <si>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</si>
  <si>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</si>
  <si>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</si>
  <si>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</si>
  <si>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</si>
  <si>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</si>
  <si>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</si>
  <si>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</si>
  <si>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</si>
  <si>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</si>
  <si>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</si>
  <si>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</si>
  <si>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</si>
  <si>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</si>
  <si>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</si>
  <si>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</si>
  <si>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</si>
  <si>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</si>
  <si>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</si>
  <si>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</si>
  <si>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</si>
  <si>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</si>
  <si>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</si>
  <si>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</si>
  <si>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</si>
  <si>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</si>
  <si>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</si>
  <si>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</si>
  <si>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</si>
  <si>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</si>
  <si>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</si>
  <si>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</si>
  <si>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</si>
  <si>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</si>
  <si>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</si>
  <si>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</si>
  <si>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</si>
  <si>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</si>
  <si>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</si>
  <si>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</si>
  <si>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</si>
  <si>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</si>
  <si>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</si>
  <si>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</si>
  <si>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</si>
  <si>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</si>
  <si>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</si>
  <si>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</si>
  <si>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</si>
  <si>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</si>
  <si>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</si>
  <si>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</si>
  <si>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</si>
  <si>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</si>
  <si>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</si>
  <si>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</si>
  <si>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</si>
  <si>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</si>
  <si>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</si>
  <si>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</si>
  <si>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</si>
  <si>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</si>
  <si>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</si>
  <si>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</si>
  <si>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</si>
  <si>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</si>
  <si>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</si>
  <si>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</si>
  <si>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</si>
  <si>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</si>
  <si>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</si>
  <si>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</si>
  <si>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</si>
  <si>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</si>
  <si>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</si>
  <si>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</si>
  <si>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</si>
  <si>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</si>
  <si>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</si>
  <si>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</si>
  <si>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</si>
  <si>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</si>
  <si>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</si>
  <si>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</si>
  <si>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</si>
  <si>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</si>
  <si>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</si>
  <si>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</si>
  <si>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</si>
  <si>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</si>
  <si>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</si>
  <si>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</si>
  <si>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</si>
  <si>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</si>
  <si>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</si>
  <si>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</si>
  <si>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</si>
  <si>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</si>
  <si>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</si>
  <si>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</si>
  <si>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</si>
  <si>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</si>
  <si>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</si>
  <si>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</si>
  <si>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</si>
  <si>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</si>
  <si>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</si>
  <si>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</si>
  <si>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</si>
  <si>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</si>
  <si>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</si>
  <si>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</si>
  <si>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</si>
  <si>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</si>
  <si>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</si>
  <si>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</si>
  <si>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</si>
  <si>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</si>
  <si>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</si>
  <si>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</si>
  <si>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</si>
  <si>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</si>
  <si>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</si>
  <si>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</si>
  <si>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</si>
  <si>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</si>
  <si>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</si>
  <si>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</si>
  <si>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</si>
  <si>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</si>
  <si>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</si>
  <si>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</si>
  <si>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</si>
  <si>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</si>
  <si>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</si>
  <si>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</si>
  <si>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</si>
  <si>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</si>
  <si>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</si>
  <si>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</si>
  <si>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</si>
  <si>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</si>
  <si>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</si>
  <si>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</si>
  <si>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</si>
  <si>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</si>
  <si>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</si>
  <si>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</si>
  <si>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</si>
  <si>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</si>
  <si>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</si>
  <si>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</si>
  <si>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</si>
  <si>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</si>
  <si>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</si>
  <si>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</si>
  <si>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</si>
  <si>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</si>
  <si>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</si>
  <si>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</si>
  <si>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</si>
  <si>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</si>
  <si>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</si>
  <si>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</si>
  <si>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</si>
  <si>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</si>
  <si>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</si>
  <si>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</si>
  <si>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</si>
  <si>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</si>
  <si>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</si>
  <si>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</si>
  <si>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</si>
  <si>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</si>
  <si>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</si>
  <si>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</si>
  <si>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</si>
  <si>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</si>
  <si>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</si>
  <si>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</si>
  <si>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</si>
  <si>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</si>
  <si>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</si>
  <si>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</si>
  <si>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</si>
  <si>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</si>
  <si>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</si>
  <si>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</si>
  <si>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</si>
  <si>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</si>
  <si>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</si>
  <si>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</si>
  <si>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</si>
  <si>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</si>
  <si>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</si>
  <si>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</si>
  <si>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</si>
  <si>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</si>
  <si>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</si>
  <si>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</si>
  <si>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</si>
  <si>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</si>
  <si>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</si>
  <si>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</si>
  <si>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</si>
  <si>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</si>
  <si>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</si>
  <si>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</si>
  <si>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</si>
  <si>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</si>
  <si>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</si>
  <si>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</si>
  <si>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</si>
  <si>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</si>
  <si>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</si>
  <si>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</si>
  <si>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</si>
  <si>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</si>
  <si>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</si>
  <si>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</si>
  <si>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</si>
  <si>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</si>
  <si>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</si>
  <si>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</si>
  <si>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</si>
  <si>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</si>
  <si>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</si>
  <si>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</si>
  <si>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</si>
  <si>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</si>
  <si>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</si>
  <si>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</si>
  <si>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</si>
  <si>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</si>
  <si>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</si>
  <si>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</si>
  <si>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</si>
  <si>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</si>
  <si>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</si>
  <si>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</si>
  <si>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</si>
  <si>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</si>
  <si>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</si>
  <si>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</si>
  <si>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</si>
  <si>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</si>
  <si>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</si>
  <si>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</si>
  <si>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</si>
  <si>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</si>
  <si>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</si>
  <si>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</si>
  <si>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</si>
  <si>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</si>
  <si>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</si>
  <si>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</si>
  <si>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</si>
  <si>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</si>
  <si>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</si>
  <si>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</si>
  <si>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</si>
  <si>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</si>
  <si>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</si>
  <si>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</si>
  <si>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</si>
  <si>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</si>
  <si>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</si>
  <si>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</si>
  <si>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</si>
  <si>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</si>
  <si>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</si>
  <si>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</si>
  <si>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</si>
  <si>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</si>
  <si>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</si>
  <si>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</si>
  <si>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</si>
  <si>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</si>
  <si>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</si>
  <si>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</si>
  <si>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</si>
  <si>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</si>
  <si>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</si>
  <si>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</si>
  <si>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</si>
  <si>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</si>
  <si>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</si>
  <si>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</si>
  <si>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</si>
  <si>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</si>
  <si>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</si>
  <si>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</si>
  <si>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</si>
  <si>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</si>
  <si>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</si>
  <si>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</si>
  <si>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</si>
  <si>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</si>
  <si>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</si>
  <si>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</si>
  <si>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</si>
  <si>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</si>
  <si>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</si>
  <si>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</si>
  <si>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</si>
  <si>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</si>
  <si>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</si>
  <si>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</si>
  <si>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</si>
  <si>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</si>
  <si>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</si>
  <si>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</si>
  <si>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</si>
  <si>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</si>
  <si>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</si>
  <si>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</si>
  <si>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</si>
  <si>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</si>
  <si>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</si>
  <si>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</si>
  <si>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</si>
  <si>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</si>
  <si>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</si>
  <si>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</si>
  <si>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</si>
  <si>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</si>
  <si>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</si>
  <si>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</si>
  <si>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</si>
  <si>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</si>
  <si>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</si>
  <si>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</si>
  <si>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</si>
  <si>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</si>
  <si>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</si>
  <si>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</si>
  <si>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</si>
  <si>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</si>
  <si>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</si>
  <si>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</si>
  <si>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</si>
  <si>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</si>
  <si>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</si>
  <si>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</si>
  <si>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</si>
  <si>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</si>
  <si>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</si>
  <si>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</si>
  <si>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</si>
  <si>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</si>
  <si>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</si>
  <si>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</si>
  <si>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</si>
  <si>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</si>
  <si>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</si>
  <si>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</si>
  <si>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</si>
  <si>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</si>
  <si>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</si>
  <si>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</si>
  <si>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</si>
  <si>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</si>
  <si>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</si>
  <si>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</si>
  <si>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</si>
  <si>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</si>
  <si>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</si>
  <si>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</si>
  <si>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</si>
  <si>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</si>
  <si>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</si>
  <si>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</si>
  <si>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</si>
  <si>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</si>
  <si>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</si>
  <si>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</si>
  <si>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</si>
  <si>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</si>
  <si>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</si>
  <si>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</si>
  <si>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</si>
  <si>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</si>
  <si>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</si>
  <si>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</si>
  <si>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</si>
  <si>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</si>
  <si>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</si>
  <si>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</si>
  <si>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</si>
  <si>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</si>
  <si>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</si>
  <si>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</si>
  <si>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</si>
  <si>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</si>
  <si>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</si>
  <si>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</si>
  <si>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</si>
  <si>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</si>
  <si>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</si>
  <si>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</si>
  <si>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</si>
  <si>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</si>
  <si>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</si>
  <si>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</si>
  <si>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</si>
  <si>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</si>
  <si>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</si>
  <si>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</si>
  <si>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</si>
  <si>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</si>
  <si>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</si>
  <si>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</si>
  <si>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</si>
  <si>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</si>
  <si>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</si>
  <si>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</si>
  <si>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</si>
  <si>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</si>
  <si>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</si>
  <si>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</si>
  <si>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</si>
  <si>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</si>
  <si>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</si>
  <si>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</si>
  <si>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</si>
  <si>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</si>
  <si>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</si>
  <si>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</si>
  <si>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</si>
  <si>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</si>
  <si>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</si>
  <si>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</si>
  <si>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</si>
  <si>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</si>
  <si>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</si>
  <si>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</si>
  <si>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</si>
  <si>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</si>
  <si>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</si>
  <si>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</si>
  <si>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</si>
  <si>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</si>
  <si>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</si>
  <si>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</si>
  <si>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</si>
  <si>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</si>
  <si>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</si>
  <si>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</si>
  <si>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</si>
  <si>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</si>
  <si>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</si>
  <si>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</si>
  <si>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</si>
  <si>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</si>
  <si>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</si>
  <si>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</si>
  <si>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</si>
  <si>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</si>
  <si>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</si>
  <si>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</si>
  <si>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</si>
  <si>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</si>
  <si>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</si>
  <si>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</si>
  <si>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</si>
  <si>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</si>
  <si>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</si>
  <si>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</si>
  <si>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</si>
  <si>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</si>
  <si>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</si>
  <si>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</si>
  <si>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</si>
  <si>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</si>
  <si>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</si>
  <si>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</si>
  <si>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</si>
  <si>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</si>
  <si>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</si>
  <si>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</si>
  <si>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</si>
  <si>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</si>
  <si>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</si>
  <si>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</si>
  <si>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</si>
  <si>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</si>
  <si>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</si>
  <si>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</si>
  <si>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</si>
  <si>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</si>
  <si>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</si>
  <si>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</si>
  <si>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</si>
  <si>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</si>
  <si>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</si>
  <si>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</si>
  <si>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</si>
  <si>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</si>
  <si>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</si>
  <si>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</si>
  <si>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</si>
  <si>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</si>
  <si>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</si>
  <si>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</si>
  <si>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</si>
  <si>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</si>
  <si>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</si>
  <si>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</si>
  <si>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</si>
  <si>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</si>
  <si>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</si>
  <si>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</si>
  <si>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</si>
  <si>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</si>
  <si>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</si>
  <si>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</si>
  <si>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</si>
  <si>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</si>
  <si>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</si>
  <si>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</si>
  <si>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</si>
  <si>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</si>
  <si>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</si>
  <si>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</si>
  <si>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</si>
  <si>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</si>
  <si>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</si>
  <si>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</si>
  <si>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</si>
  <si>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</si>
  <si>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</si>
  <si>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</si>
  <si>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</si>
  <si>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</si>
  <si>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</si>
  <si>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</si>
  <si>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</si>
  <si>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</si>
  <si>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</si>
  <si>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</si>
  <si>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</si>
  <si>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</si>
  <si>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</si>
  <si>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</si>
  <si>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</si>
  <si>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</si>
  <si>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</si>
  <si>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</si>
  <si>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</si>
  <si>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</si>
  <si>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</si>
  <si>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</si>
  <si>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</si>
  <si>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</si>
  <si>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</si>
  <si>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</si>
  <si>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</si>
  <si>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</si>
  <si>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</si>
  <si>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</si>
  <si>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</si>
  <si>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</si>
  <si>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</si>
  <si>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</si>
  <si>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</si>
  <si>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</si>
  <si>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</si>
  <si>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</si>
  <si>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</si>
  <si>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</si>
  <si>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</si>
  <si>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</si>
  <si>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</si>
  <si>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</si>
  <si>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</si>
  <si>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</si>
  <si>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</si>
  <si>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</si>
  <si>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</si>
  <si>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</si>
  <si>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</si>
  <si>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</si>
  <si>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</si>
  <si>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</si>
  <si>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</si>
  <si>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</si>
  <si>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</si>
  <si>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</si>
  <si>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</si>
  <si>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</si>
  <si>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</si>
  <si>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</si>
  <si>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</si>
  <si>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</si>
  <si>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</si>
  <si>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</si>
  <si>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</si>
  <si>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</si>
  <si>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</si>
  <si>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</si>
  <si>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</si>
  <si>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</si>
  <si>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</si>
  <si>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</si>
  <si>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</si>
  <si>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</si>
  <si>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</si>
  <si>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</si>
  <si>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</si>
  <si>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</si>
  <si>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</si>
  <si>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</si>
  <si>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</si>
  <si>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</si>
  <si>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</si>
  <si>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</si>
  <si>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</si>
  <si>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</si>
  <si>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</si>
  <si>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</si>
  <si>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</si>
  <si>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</si>
  <si>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</si>
  <si>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</si>
  <si>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</si>
  <si>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</si>
  <si>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</si>
  <si>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</si>
  <si>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</si>
  <si>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</si>
  <si>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</si>
  <si>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</si>
  <si>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</si>
  <si>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</si>
  <si>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</si>
  <si>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</si>
  <si>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</si>
  <si>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</si>
  <si>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</si>
  <si>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</si>
  <si>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</si>
  <si>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</si>
  <si>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</si>
  <si>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</si>
  <si>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</si>
  <si>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</si>
  <si>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</si>
  <si>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</si>
  <si>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</si>
  <si>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</si>
  <si>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</si>
  <si>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</si>
  <si>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</si>
  <si>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</si>
  <si>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</si>
  <si>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</si>
  <si>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</si>
  <si>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</si>
  <si>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</si>
  <si>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</si>
  <si>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</si>
  <si>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</si>
  <si>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</si>
  <si>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</si>
  <si>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</si>
  <si>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</si>
  <si>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</si>
  <si>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</si>
  <si>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</si>
  <si>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</si>
  <si>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</si>
  <si>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</si>
  <si>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</si>
  <si>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</si>
  <si>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</si>
  <si>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</si>
  <si>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</si>
  <si>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</si>
  <si>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</si>
  <si>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</si>
  <si>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</si>
  <si>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</si>
  <si>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</si>
  <si>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</si>
  <si>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</si>
  <si>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</si>
  <si>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</si>
  <si>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</si>
  <si>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</si>
  <si>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</si>
  <si>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</si>
  <si>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</si>
  <si>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</si>
  <si>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</si>
  <si>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</si>
  <si>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</si>
  <si>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</si>
  <si>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</si>
  <si>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</si>
  <si>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</si>
  <si>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</si>
  <si>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</si>
  <si>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</si>
  <si>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</si>
  <si>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</si>
  <si>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</si>
  <si>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</si>
  <si>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</si>
  <si>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</si>
  <si>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</si>
  <si>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</si>
  <si>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</si>
  <si>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</si>
  <si>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</si>
  <si>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</si>
  <si>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</si>
  <si>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</si>
  <si>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</si>
  <si>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</si>
  <si>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</si>
  <si>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</si>
  <si>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</si>
  <si>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</si>
  <si>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</si>
  <si>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</si>
  <si>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</si>
  <si>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</si>
  <si>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</si>
  <si>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</si>
  <si>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</si>
  <si>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</si>
  <si>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</si>
  <si>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</si>
  <si>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</si>
  <si>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</si>
  <si>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</si>
  <si>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</si>
  <si>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</si>
  <si>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</si>
  <si>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</si>
  <si>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</si>
  <si>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</si>
  <si>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</si>
  <si>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</si>
  <si>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</si>
  <si>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</si>
  <si>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</si>
  <si>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</si>
  <si>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</si>
  <si>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</si>
  <si>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</si>
  <si>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</si>
  <si>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</si>
  <si>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</si>
  <si>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</si>
  <si>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</si>
  <si>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</si>
  <si>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</si>
  <si>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</si>
  <si>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</si>
  <si>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</si>
  <si>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</si>
  <si>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</si>
  <si>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</si>
  <si>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</si>
  <si>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</si>
  <si>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</si>
  <si>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</si>
  <si>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</si>
  <si>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</si>
  <si>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</si>
  <si>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</si>
  <si>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</si>
  <si>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</si>
  <si>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</si>
  <si>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</si>
  <si>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</si>
  <si>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</si>
  <si>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</si>
  <si>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</si>
  <si>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</si>
  <si>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</si>
  <si>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</si>
  <si>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</si>
  <si>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</si>
  <si>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</si>
  <si>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</si>
  <si>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</si>
  <si>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</si>
  <si>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</si>
  <si>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</si>
  <si>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</si>
  <si>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</si>
  <si>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</si>
  <si>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</si>
  <si>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</si>
  <si>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</si>
  <si>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</si>
  <si>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</si>
  <si>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</si>
  <si>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</si>
  <si>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</si>
  <si>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</si>
  <si>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</si>
  <si>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</si>
  <si>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</si>
  <si>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</si>
  <si>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</si>
  <si>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</si>
  <si>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</si>
  <si>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</si>
  <si>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</si>
  <si>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</si>
  <si>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</si>
  <si>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</si>
  <si>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</si>
  <si>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</si>
  <si>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</si>
  <si>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</si>
  <si>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</si>
  <si>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</si>
  <si>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</si>
  <si>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</si>
  <si>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</si>
  <si>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</si>
  <si>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</si>
  <si>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</si>
  <si>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</si>
  <si>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</si>
  <si>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</si>
  <si>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</si>
  <si>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</si>
  <si>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</si>
  <si>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</si>
  <si>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</si>
  <si>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</si>
  <si>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</si>
  <si>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</si>
  <si>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</si>
  <si>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</si>
  <si>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</si>
  <si>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</si>
  <si>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</si>
  <si>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</si>
  <si>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</si>
  <si>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</si>
  <si>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</si>
  <si>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</si>
  <si>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</si>
  <si>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</si>
  <si>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</si>
  <si>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</si>
  <si>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</si>
  <si>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</si>
  <si>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</si>
  <si>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</si>
  <si>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</si>
  <si>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</si>
  <si>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</si>
  <si>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</si>
  <si>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</si>
  <si>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</si>
  <si>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</si>
  <si>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</si>
  <si>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</si>
  <si>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</si>
  <si>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</si>
  <si>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</si>
  <si>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</si>
  <si>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</si>
  <si>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</si>
  <si>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</si>
  <si>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</si>
  <si>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</si>
  <si>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</si>
  <si>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</si>
  <si>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</si>
  <si>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</si>
  <si>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</si>
  <si>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</si>
  <si>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</si>
  <si>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</si>
  <si>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</si>
  <si>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</si>
  <si>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</si>
  <si>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</si>
  <si>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</si>
  <si>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</si>
  <si>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</si>
  <si>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</si>
  <si>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</si>
  <si>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</si>
  <si>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</si>
  <si>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</si>
  <si>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</si>
  <si>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</si>
  <si>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</si>
  <si>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</si>
  <si>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</si>
  <si>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</si>
  <si>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</si>
  <si>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</si>
  <si>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</si>
  <si>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</si>
  <si>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</si>
  <si>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</si>
  <si>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</si>
  <si>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</si>
  <si>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</si>
  <si>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</si>
  <si>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</si>
  <si>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</si>
  <si>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</si>
  <si>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</si>
  <si>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</si>
  <si>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</si>
  <si>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</si>
  <si>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</si>
  <si>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</si>
  <si>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</si>
  <si>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</si>
  <si>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</si>
  <si>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</si>
  <si>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</si>
  <si>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</si>
  <si>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</si>
  <si>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</si>
  <si>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</si>
  <si>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</si>
  <si>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</si>
  <si>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</si>
  <si>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</si>
  <si>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</si>
  <si>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</si>
  <si>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</si>
  <si>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</si>
  <si>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</si>
  <si>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</si>
  <si>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</si>
  <si>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</si>
  <si>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</si>
  <si>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</si>
  <si>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</si>
  <si>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</si>
  <si>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</si>
  <si>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</si>
  <si>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</si>
  <si>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</si>
  <si>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</si>
  <si>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</si>
  <si>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</si>
  <si>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</si>
  <si>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</si>
  <si>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</si>
  <si>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</si>
  <si>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</si>
  <si>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</si>
  <si>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</si>
  <si>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</si>
  <si>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</si>
  <si>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</si>
  <si>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</si>
  <si>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</si>
  <si>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</si>
  <si>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</si>
  <si>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</si>
  <si>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</si>
  <si>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</si>
  <si>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</si>
  <si>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</si>
  <si>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</si>
  <si>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</si>
  <si>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</si>
  <si>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</si>
  <si>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</si>
  <si>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</si>
  <si>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</si>
  <si>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</si>
  <si>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</si>
  <si>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</si>
  <si>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</si>
  <si>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</si>
  <si>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</si>
  <si>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</si>
  <si>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</si>
  <si>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</si>
  <si>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</si>
  <si>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</si>
  <si>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</si>
  <si>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</si>
  <si>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</si>
  <si>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</si>
  <si>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</si>
  <si>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</si>
  <si>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</si>
  <si>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</si>
  <si>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</si>
  <si>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</si>
  <si>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</si>
  <si>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</si>
  <si>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</si>
  <si>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</si>
  <si>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</si>
  <si>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</si>
  <si>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</si>
  <si>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</si>
  <si>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</si>
  <si>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</si>
  <si>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</si>
  <si>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</si>
  <si>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</si>
  <si>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</si>
  <si>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</si>
  <si>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</si>
  <si>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</si>
  <si>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</si>
  <si>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</si>
  <si>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</si>
  <si>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</si>
  <si>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</si>
  <si>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</si>
  <si>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</si>
  <si>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</si>
  <si>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</si>
  <si>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</si>
  <si>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</si>
  <si>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</si>
  <si>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</si>
  <si>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</si>
  <si>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</si>
  <si>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</si>
  <si>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</si>
  <si>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</si>
  <si>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</si>
  <si>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</si>
  <si>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</si>
  <si>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</si>
  <si>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</si>
  <si>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</si>
  <si>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</si>
  <si>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</si>
  <si>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</si>
  <si>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</si>
  <si>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</si>
  <si>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</si>
  <si>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</si>
  <si>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</si>
  <si>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</si>
  <si>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</si>
  <si>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</si>
  <si>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</si>
  <si>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</si>
  <si>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</si>
  <si>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</si>
  <si>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</si>
  <si>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</si>
  <si>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</si>
  <si>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</si>
  <si>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</si>
  <si>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</si>
  <si>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</si>
  <si>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</si>
  <si>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</si>
  <si>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</si>
  <si>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</si>
  <si>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</si>
  <si>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</si>
  <si>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</si>
  <si>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</si>
  <si>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</si>
  <si>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</si>
  <si>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</si>
  <si>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</si>
  <si>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</si>
  <si>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</si>
  <si>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</si>
  <si>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</si>
  <si>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</si>
  <si>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</si>
  <si>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</si>
  <si>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</si>
  <si>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</si>
  <si>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</si>
  <si>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</si>
  <si>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</si>
  <si>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</si>
  <si>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</si>
  <si>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</si>
  <si>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</si>
  <si>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</si>
  <si>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</si>
  <si>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</si>
  <si>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</si>
  <si>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</si>
  <si>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</si>
  <si>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</si>
  <si>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</si>
  <si>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</si>
  <si>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</si>
  <si>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</si>
  <si>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</si>
  <si>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</si>
  <si>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</si>
  <si>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</si>
  <si>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</si>
  <si>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</si>
  <si>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</si>
  <si>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</si>
  <si>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</si>
  <si>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</si>
  <si>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</si>
  <si>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</si>
  <si>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</si>
  <si>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</si>
  <si>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</si>
  <si>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</si>
  <si>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</si>
  <si>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</si>
  <si>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</si>
  <si>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</si>
  <si>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</si>
  <si>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</si>
  <si>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</si>
  <si>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</si>
  <si>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</si>
  <si>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</si>
  <si>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</si>
  <si>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</si>
  <si>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</si>
  <si>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</si>
  <si>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</si>
  <si>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</si>
  <si>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</si>
  <si>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</si>
  <si>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</si>
  <si>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</si>
  <si>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</si>
  <si>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</si>
  <si>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</si>
  <si>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</si>
  <si>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</si>
  <si>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</si>
  <si>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</si>
  <si>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</si>
  <si>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</si>
  <si>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</si>
  <si>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</si>
  <si>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</si>
  <si>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</si>
  <si>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</si>
  <si>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</si>
  <si>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</si>
  <si>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</si>
  <si>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</si>
  <si>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</si>
  <si>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</si>
  <si>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</si>
  <si>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</si>
  <si>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</si>
  <si>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</si>
  <si>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</si>
  <si>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</si>
  <si>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</si>
  <si>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</si>
  <si>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</si>
  <si>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</si>
  <si>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</si>
  <si>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</si>
  <si>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</si>
  <si>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</si>
  <si>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</si>
  <si>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</si>
  <si>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</si>
  <si>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</si>
  <si>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</si>
  <si>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</si>
  <si>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</si>
  <si>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</si>
  <si>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</si>
  <si>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</si>
  <si>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</si>
  <si>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</si>
  <si>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</si>
  <si>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</si>
  <si>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</si>
  <si>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</si>
  <si>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</si>
  <si>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</si>
  <si>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</si>
  <si>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</si>
  <si>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</si>
  <si>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</si>
  <si>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</si>
  <si>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</si>
  <si>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</si>
  <si>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</si>
  <si>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</si>
  <si>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</si>
  <si>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</si>
  <si>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</si>
  <si>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</si>
  <si>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</si>
  <si>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</si>
  <si>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</si>
  <si>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</si>
  <si>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</si>
  <si>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</si>
  <si>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</si>
  <si>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</si>
  <si>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</si>
  <si>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</si>
  <si>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</si>
  <si>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</si>
  <si>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</si>
  <si>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</si>
  <si>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</si>
  <si>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</si>
  <si>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</si>
  <si>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</si>
  <si>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</si>
  <si>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</si>
  <si>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</si>
  <si>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</si>
  <si>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</si>
  <si>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</si>
  <si>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</si>
  <si>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</si>
  <si>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</si>
  <si>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</si>
  <si>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</si>
  <si>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</si>
  <si>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</si>
  <si>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</si>
  <si>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</si>
  <si>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</si>
  <si>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</si>
  <si>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</si>
  <si>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</si>
  <si>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</si>
  <si>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</si>
  <si>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</si>
  <si>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</si>
  <si>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</si>
  <si>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</si>
  <si>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</si>
  <si>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</si>
  <si>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</si>
  <si>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</si>
  <si>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</si>
  <si>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</si>
  <si>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</si>
  <si>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</si>
  <si>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</si>
  <si>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</si>
  <si>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</si>
  <si>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</si>
  <si>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</si>
  <si>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</si>
  <si>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</si>
  <si>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</si>
  <si>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</si>
  <si>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</si>
  <si>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</si>
  <si>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</si>
  <si>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</si>
  <si>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</si>
  <si>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</si>
  <si>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</si>
  <si>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</si>
  <si>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</si>
  <si>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</si>
  <si>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</si>
  <si>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</si>
  <si>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</si>
  <si>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</si>
  <si>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</si>
  <si>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</si>
  <si>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</si>
  <si>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</si>
  <si>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</si>
  <si>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</si>
  <si>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</si>
  <si>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</si>
  <si>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</si>
  <si>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</si>
  <si>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</si>
  <si>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</si>
  <si>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</si>
  <si>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</si>
  <si>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</si>
  <si>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</si>
  <si>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</si>
  <si>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</si>
  <si>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</si>
  <si>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</si>
  <si>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</si>
  <si>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</si>
  <si>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</si>
  <si>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</si>
  <si>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</si>
  <si>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</si>
  <si>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</si>
  <si>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</si>
  <si>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</si>
  <si>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</si>
  <si>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</si>
  <si>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</si>
  <si>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</si>
  <si>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</si>
  <si>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</si>
  <si>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</si>
  <si>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</si>
  <si>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</si>
  <si>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</si>
  <si>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</si>
  <si>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</si>
  <si>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</si>
  <si>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</si>
  <si>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</si>
  <si>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</si>
  <si>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</si>
  <si>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</si>
  <si>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</si>
  <si>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</si>
  <si>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</si>
  <si>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</si>
  <si>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</si>
  <si>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</si>
  <si>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</si>
  <si>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</si>
  <si>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</si>
  <si>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</si>
  <si>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</si>
  <si>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</si>
  <si>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</si>
  <si>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</si>
  <si>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</si>
  <si>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</si>
  <si>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</si>
  <si>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</si>
  <si>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</si>
  <si>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</si>
  <si>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</si>
  <si>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</si>
  <si>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</si>
  <si>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</si>
  <si>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</si>
  <si>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</si>
  <si>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</si>
  <si>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</si>
  <si>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</si>
  <si>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</si>
  <si>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</si>
  <si>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</si>
  <si>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</si>
  <si>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</si>
  <si>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</si>
  <si>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</si>
  <si>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</si>
  <si>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</si>
  <si>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</si>
  <si>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</si>
  <si>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</si>
  <si>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</si>
  <si>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</si>
  <si>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</si>
  <si>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</si>
  <si>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</si>
  <si>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</si>
  <si>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</si>
  <si>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</si>
  <si>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</si>
  <si>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</si>
  <si>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</si>
  <si>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</si>
  <si>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</si>
  <si>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</si>
  <si>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</si>
  <si>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</si>
  <si>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</si>
  <si>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</si>
  <si>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</si>
  <si>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</si>
  <si>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</si>
  <si>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</si>
  <si>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</si>
  <si>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</si>
  <si>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</si>
  <si>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</si>
  <si>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</si>
  <si>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</si>
  <si>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</si>
  <si>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</si>
  <si>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</si>
  <si>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</si>
  <si>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</si>
  <si>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</si>
  <si>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</si>
  <si>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</si>
  <si>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</si>
  <si>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</si>
  <si>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</si>
  <si>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</si>
  <si>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</si>
  <si>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</si>
  <si>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</si>
  <si>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</si>
  <si>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</si>
  <si>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</si>
  <si>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</si>
  <si>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</si>
  <si>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</si>
  <si>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</si>
  <si>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</si>
  <si>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</si>
  <si>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</si>
  <si>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</si>
  <si>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</si>
  <si>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</si>
  <si>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</si>
  <si>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</si>
  <si>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</si>
  <si>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</si>
  <si>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</si>
  <si>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</si>
  <si>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</si>
  <si>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</si>
  <si>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</si>
  <si>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</si>
  <si>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</si>
  <si>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</si>
  <si>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</si>
  <si>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</si>
  <si>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</si>
  <si>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</si>
  <si>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</si>
  <si>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</si>
  <si>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</si>
  <si>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</si>
  <si>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</si>
  <si>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</si>
  <si>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</si>
  <si>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</si>
  <si>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</si>
  <si>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</si>
  <si>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</si>
  <si>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</si>
  <si>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</si>
  <si>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</si>
  <si>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</si>
  <si>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</si>
  <si>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</si>
  <si>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</si>
  <si>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</si>
  <si>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</si>
  <si>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</si>
  <si>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</si>
  <si>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</si>
  <si>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</si>
  <si>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</si>
  <si>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</si>
  <si>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</si>
  <si>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</si>
  <si>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</si>
  <si>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</si>
  <si>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</si>
  <si>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</si>
  <si>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</si>
  <si>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</si>
  <si>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</si>
  <si>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</si>
  <si>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</si>
  <si>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</si>
  <si>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</si>
  <si>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</si>
  <si>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</si>
  <si>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</si>
  <si>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</si>
  <si>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</si>
  <si>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</si>
  <si>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</si>
  <si>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</si>
  <si>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</si>
  <si>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</si>
  <si>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</si>
  <si>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</si>
  <si>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</si>
  <si>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</si>
  <si>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</si>
  <si>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</si>
  <si>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</si>
  <si>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</si>
  <si>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</si>
  <si>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</si>
  <si>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</si>
  <si>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</si>
  <si>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</si>
  <si>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</si>
  <si>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</si>
  <si>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</si>
  <si>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</si>
  <si>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</si>
  <si>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</si>
  <si>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</si>
  <si>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</si>
  <si>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</si>
  <si>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</si>
  <si>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</si>
  <si>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</si>
  <si>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</si>
  <si>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</si>
  <si>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</si>
  <si>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</si>
  <si>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</si>
  <si>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</si>
  <si>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</si>
  <si>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</si>
  <si>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</si>
  <si>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</si>
  <si>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</si>
  <si>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</si>
  <si>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</si>
  <si>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</si>
  <si>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</si>
  <si>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</si>
  <si>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</si>
  <si>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</si>
  <si>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</si>
  <si>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</si>
  <si>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</si>
  <si>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</si>
  <si>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</si>
  <si>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</si>
  <si>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</si>
  <si>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</si>
  <si>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</si>
  <si>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</si>
  <si>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</si>
  <si>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</si>
  <si>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</si>
  <si>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</si>
  <si>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</si>
  <si>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</si>
  <si>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</si>
  <si>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</si>
  <si>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</si>
  <si>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</si>
  <si>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</si>
  <si>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</si>
  <si>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</si>
  <si>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</si>
  <si>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</si>
  <si>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</si>
  <si>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</si>
  <si>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</si>
  <si>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</si>
  <si>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</si>
  <si>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</si>
  <si>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</si>
  <si>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</si>
  <si>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</si>
  <si>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</si>
  <si>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</si>
  <si>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</si>
  <si>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</si>
  <si>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</si>
  <si>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</si>
  <si>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</si>
  <si>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</si>
  <si>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</si>
  <si>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</si>
  <si>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</si>
  <si>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</si>
  <si>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</si>
  <si>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</si>
  <si>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</si>
  <si>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</si>
  <si>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</si>
  <si>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</si>
  <si>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</si>
  <si>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</si>
  <si>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</si>
  <si>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</si>
  <si>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</si>
  <si>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</si>
  <si>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</si>
  <si>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</si>
  <si>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</si>
  <si>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</si>
  <si>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</si>
  <si>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</si>
  <si>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</si>
  <si>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</si>
  <si>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</si>
  <si>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</si>
  <si>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</si>
  <si>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</si>
  <si>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</si>
  <si>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</si>
  <si>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</si>
  <si>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</si>
  <si>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</si>
  <si>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</si>
  <si>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</si>
  <si>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</si>
  <si>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</si>
  <si>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</si>
  <si>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</si>
  <si>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</si>
  <si>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</si>
  <si>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</si>
  <si>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</si>
  <si>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</si>
  <si>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</si>
  <si>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</si>
  <si>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</si>
  <si>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</si>
  <si>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</si>
  <si>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</si>
  <si>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</si>
  <si>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</si>
  <si>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</si>
  <si>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</si>
  <si>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</si>
  <si>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</si>
  <si>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</si>
  <si>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</si>
  <si>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</si>
  <si>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</si>
  <si>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</si>
  <si>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</si>
  <si>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</si>
  <si>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</si>
  <si>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</si>
  <si>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</si>
  <si>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</si>
  <si>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</si>
  <si>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</si>
  <si>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</si>
  <si>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</si>
  <si>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</si>
  <si>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</si>
  <si>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</si>
  <si>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</si>
  <si>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</si>
  <si>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</si>
  <si>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</si>
  <si>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</si>
  <si>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</si>
  <si>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</si>
  <si>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</si>
  <si>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</si>
  <si>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</si>
  <si>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</si>
  <si>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</si>
  <si>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</si>
  <si>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</si>
  <si>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</si>
  <si>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</si>
  <si>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</si>
  <si>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</si>
  <si>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</si>
  <si>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</si>
  <si>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</si>
  <si>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</si>
  <si>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</si>
  <si>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</si>
  <si>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</si>
  <si>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</si>
  <si>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</si>
  <si>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</si>
  <si>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</si>
  <si>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</si>
  <si>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</si>
  <si>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</si>
  <si>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</si>
  <si>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</si>
  <si>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</si>
  <si>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</si>
  <si>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</si>
  <si>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</si>
  <si>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</si>
  <si>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</si>
  <si>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</si>
  <si>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</si>
  <si>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</si>
  <si>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</si>
  <si>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</si>
  <si>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</si>
  <si>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</si>
  <si>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</si>
  <si>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</si>
  <si>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</si>
  <si>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</si>
  <si>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</si>
  <si>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</si>
  <si>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</si>
  <si>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</si>
  <si>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</si>
  <si>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</si>
  <si>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</si>
  <si>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</si>
  <si>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</si>
  <si>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</si>
  <si>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</si>
  <si>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</si>
  <si>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</si>
  <si>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</si>
  <si>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</si>
  <si>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</si>
  <si>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</si>
  <si>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</si>
  <si>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</si>
  <si>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</si>
  <si>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</si>
  <si>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</si>
  <si>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</si>
  <si>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</si>
  <si>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</si>
  <si>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</si>
  <si>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</si>
  <si>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</si>
  <si>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</si>
  <si>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</si>
  <si>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</si>
  <si>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</si>
  <si>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</si>
  <si>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</si>
  <si>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</si>
  <si>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</si>
  <si>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</si>
  <si>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</si>
  <si>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</si>
  <si>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</si>
  <si>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</si>
  <si>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</si>
  <si>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</si>
  <si>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</si>
  <si>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</si>
  <si>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</si>
  <si>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</si>
  <si>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</si>
  <si>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</si>
  <si>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</si>
  <si>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</si>
  <si>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</si>
  <si>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</si>
  <si>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</si>
  <si>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</si>
  <si>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</si>
  <si>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</si>
  <si>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</si>
  <si>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</si>
  <si>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</si>
  <si>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</si>
  <si>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</si>
  <si>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</si>
  <si>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</si>
  <si>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</si>
  <si>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</si>
  <si>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</si>
  <si>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</si>
  <si>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</si>
  <si>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</si>
  <si>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</si>
  <si>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</si>
  <si>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</si>
  <si>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</si>
  <si>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</si>
  <si>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</si>
  <si>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</si>
  <si>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</si>
  <si>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</si>
  <si>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</si>
  <si>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</si>
  <si>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</si>
  <si>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</si>
  <si>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</si>
  <si>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</si>
  <si>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</si>
  <si>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</si>
  <si>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</si>
  <si>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</si>
  <si>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</si>
  <si>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</si>
  <si>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</si>
  <si>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</si>
  <si>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</si>
  <si>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</si>
  <si>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</si>
  <si>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</si>
  <si>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</si>
  <si>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</si>
  <si>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</si>
  <si>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</si>
  <si>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</si>
  <si>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</si>
  <si>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</si>
  <si>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</si>
  <si>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</si>
  <si>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</si>
  <si>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</si>
  <si>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</si>
  <si>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</si>
  <si>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</si>
  <si>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</si>
  <si>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</si>
  <si>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</si>
  <si>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</si>
  <si>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</si>
  <si>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</si>
  <si>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</si>
  <si>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</si>
  <si>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</si>
  <si>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</si>
  <si>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</si>
  <si>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</si>
  <si>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</si>
  <si>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</si>
  <si>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</si>
  <si>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</si>
  <si>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</si>
  <si>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</si>
  <si>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</si>
  <si>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</si>
  <si>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</si>
  <si>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</si>
  <si>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</si>
  <si>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</si>
  <si>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</si>
  <si>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</si>
  <si>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</si>
  <si>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</si>
  <si>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</si>
  <si>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</si>
  <si>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</si>
  <si>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</si>
  <si>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</si>
  <si>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</si>
  <si>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</si>
  <si>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</si>
  <si>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</si>
  <si>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</si>
  <si>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</si>
  <si>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</si>
  <si>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</si>
  <si>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</si>
  <si>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</si>
  <si>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</si>
  <si>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</si>
  <si>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</si>
  <si>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</si>
  <si>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</si>
  <si>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</si>
  <si>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</si>
  <si>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</si>
  <si>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</si>
  <si>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</si>
  <si>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</si>
  <si>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</si>
  <si>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</si>
  <si>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</si>
  <si>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</si>
  <si>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</si>
  <si>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</si>
  <si>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</si>
  <si>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</si>
  <si>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</si>
  <si>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</si>
  <si>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</si>
  <si>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</si>
  <si>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</si>
  <si>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</si>
  <si>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</si>
  <si>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</si>
  <si>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</si>
  <si>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</si>
  <si>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</si>
  <si>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</si>
  <si>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</si>
  <si>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</si>
  <si>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</si>
  <si>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</si>
  <si>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</si>
  <si>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</si>
  <si>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</si>
  <si>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</si>
  <si>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</si>
  <si>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</si>
  <si>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</si>
  <si>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</si>
  <si>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</si>
  <si>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</si>
  <si>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</si>
  <si>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</si>
  <si>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</si>
  <si>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</si>
  <si>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</si>
  <si>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</si>
  <si>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</si>
  <si>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</si>
  <si>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</si>
  <si>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</si>
  <si>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</si>
  <si>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</si>
  <si>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</si>
  <si>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</si>
  <si>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</si>
  <si>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</si>
  <si>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</si>
  <si>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</si>
  <si>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</si>
  <si>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</si>
  <si>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</si>
  <si>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</si>
  <si>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</si>
  <si>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</si>
  <si>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</si>
  <si>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</si>
  <si>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</si>
  <si>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</si>
  <si>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</si>
  <si>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</si>
  <si>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</si>
  <si>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</si>
  <si>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</si>
  <si>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</si>
  <si>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</si>
  <si>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</si>
  <si>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</si>
  <si>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</si>
  <si>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</si>
  <si>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</si>
  <si>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</si>
  <si>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</si>
  <si>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</si>
  <si>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</si>
  <si>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</si>
  <si>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</si>
  <si>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</si>
  <si>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</si>
  <si>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</si>
  <si>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</si>
  <si>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</si>
  <si>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</si>
  <si>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</si>
  <si>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</si>
  <si>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</si>
  <si>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</si>
  <si>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</si>
  <si>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</si>
  <si>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</si>
  <si>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</si>
  <si>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</si>
  <si>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</si>
  <si>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</si>
  <si>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</si>
  <si>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</si>
  <si>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</si>
  <si>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</si>
  <si>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</si>
  <si>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</si>
  <si>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</si>
  <si>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</si>
  <si>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</si>
  <si>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</si>
  <si>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</si>
  <si>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</si>
  <si>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</si>
  <si>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</si>
  <si>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</si>
  <si>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</si>
  <si>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</si>
  <si>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</si>
  <si>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</si>
  <si>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</si>
  <si>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</si>
  <si>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</si>
  <si>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</si>
  <si>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</si>
  <si>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</si>
  <si>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</si>
  <si>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</si>
  <si>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</si>
  <si>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</si>
  <si>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</si>
  <si>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</si>
  <si>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</si>
  <si>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</si>
  <si>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</si>
  <si>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</si>
  <si>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</si>
  <si>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</si>
  <si>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</si>
  <si>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</si>
  <si>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</si>
  <si>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</si>
  <si>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</si>
  <si>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</si>
  <si>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</si>
  <si>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</si>
  <si>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</si>
  <si>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</si>
  <si>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</si>
  <si>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</si>
  <si>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</si>
  <si>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</si>
  <si>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</si>
  <si>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</si>
  <si>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</si>
  <si>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</si>
  <si>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</si>
  <si>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</si>
  <si>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</si>
  <si>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</si>
  <si>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</si>
  <si>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</si>
  <si>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</si>
  <si>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</si>
  <si>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</si>
  <si>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</si>
  <si>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</si>
  <si>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</si>
  <si>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</si>
  <si>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</si>
  <si>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</si>
  <si>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</si>
  <si>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</si>
  <si>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</si>
  <si>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</si>
  <si>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</si>
  <si>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</si>
  <si>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</si>
  <si>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</si>
  <si>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</si>
  <si>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</si>
  <si>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</si>
  <si>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</si>
  <si>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</si>
  <si>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</si>
  <si>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</si>
  <si>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</si>
  <si>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</si>
  <si>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</si>
  <si>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</si>
  <si>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</si>
  <si>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</si>
  <si>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</si>
  <si>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</si>
  <si>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</si>
  <si>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</si>
  <si>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</si>
  <si>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</si>
  <si>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</si>
  <si>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</si>
  <si>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</si>
  <si>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</si>
  <si>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</si>
  <si>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</si>
  <si>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</si>
  <si>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</si>
  <si>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</si>
  <si>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</si>
  <si>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</si>
  <si>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</si>
  <si>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</si>
  <si>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</si>
  <si>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</si>
  <si>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</si>
  <si>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</si>
  <si>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</si>
  <si>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</si>
  <si>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</si>
  <si>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</si>
  <si>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</si>
  <si>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</si>
  <si>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</si>
  <si>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</si>
  <si>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</si>
  <si>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</si>
  <si>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</si>
  <si>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</si>
  <si>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</si>
  <si>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</si>
  <si>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</si>
  <si>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</si>
  <si>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</si>
  <si>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</si>
  <si>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</si>
  <si>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</si>
  <si>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</si>
  <si>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</si>
  <si>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</si>
  <si>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</si>
  <si>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</si>
  <si>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</si>
  <si>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</si>
  <si>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</si>
  <si>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</si>
  <si>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</si>
  <si>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</si>
  <si>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</si>
  <si>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</si>
  <si>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</si>
  <si>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</si>
  <si>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</si>
  <si>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</si>
  <si>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</si>
  <si>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</si>
  <si>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</si>
  <si>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</si>
  <si>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</si>
  <si>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</si>
  <si>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</si>
  <si>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</si>
  <si>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</si>
  <si>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</si>
  <si>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</si>
  <si>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</si>
  <si>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</si>
  <si>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</si>
  <si>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</si>
  <si>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</si>
  <si>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</si>
  <si>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</si>
  <si>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</si>
  <si>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</si>
  <si>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</si>
  <si>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</si>
  <si>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</si>
  <si>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</si>
  <si>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</si>
  <si>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</si>
  <si>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</si>
  <si>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</si>
  <si>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</si>
  <si>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</si>
  <si>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</si>
  <si>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</si>
  <si>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</si>
  <si>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</si>
  <si>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</si>
  <si>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</si>
  <si>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</si>
  <si>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</si>
  <si>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</si>
  <si>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</si>
  <si>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</si>
  <si>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</si>
  <si>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</si>
  <si>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</si>
  <si>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</si>
  <si>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</si>
  <si>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</si>
  <si>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</si>
  <si>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</si>
  <si>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</si>
  <si>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</si>
  <si>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</si>
  <si>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</si>
  <si>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</si>
  <si>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</si>
  <si>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</si>
  <si>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</si>
  <si>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</si>
  <si>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</si>
  <si>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</si>
  <si>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</si>
  <si>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</si>
  <si>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</si>
  <si>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</si>
  <si>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</si>
  <si>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</si>
  <si>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</si>
  <si>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</si>
  <si>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</si>
  <si>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</si>
  <si>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</si>
  <si>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</si>
  <si>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</si>
  <si>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</si>
  <si>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</si>
  <si>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</si>
  <si>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</si>
  <si>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</si>
  <si>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</si>
  <si>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</si>
  <si>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</si>
  <si>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</si>
  <si>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</si>
  <si>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</si>
  <si>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</si>
  <si>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</si>
  <si>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</si>
  <si>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</si>
  <si>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</si>
  <si>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</si>
  <si>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</si>
  <si>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</si>
  <si>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</si>
  <si>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</si>
  <si>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</si>
  <si>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</si>
  <si>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</si>
  <si>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</si>
  <si>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</si>
  <si>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</si>
  <si>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</si>
  <si>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</si>
  <si>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</si>
  <si>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</si>
  <si>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</si>
  <si>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</si>
  <si>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</si>
  <si>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</si>
  <si>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</si>
  <si>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</si>
  <si>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</si>
  <si>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</si>
  <si>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</si>
  <si>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</si>
  <si>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</si>
  <si>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</si>
  <si>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</si>
  <si>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</si>
  <si>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</si>
  <si>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</si>
  <si>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</si>
  <si>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</si>
  <si>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</si>
  <si>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</si>
  <si>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</si>
  <si>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</si>
  <si>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</si>
  <si>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</si>
  <si>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</si>
  <si>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</si>
  <si>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</si>
  <si>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</si>
  <si>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</si>
  <si>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</si>
  <si>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</si>
  <si>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</si>
  <si>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</si>
  <si>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</si>
  <si>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</si>
  <si>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</si>
  <si>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</si>
  <si>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</si>
  <si>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</si>
  <si>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</si>
  <si>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</si>
  <si>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</si>
  <si>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</si>
  <si>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</si>
  <si>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</si>
  <si>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</si>
  <si>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</si>
  <si>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</si>
  <si>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</si>
  <si>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</si>
  <si>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</si>
  <si>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</si>
  <si>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</si>
  <si>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</si>
  <si>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</si>
  <si>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</si>
  <si>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</si>
  <si>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</si>
  <si>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</si>
  <si>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</si>
  <si>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</si>
  <si>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</si>
  <si>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</si>
  <si>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</si>
  <si>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</si>
  <si>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</si>
  <si>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</si>
  <si>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</si>
  <si>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</si>
  <si>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</si>
  <si>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</si>
  <si>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</si>
  <si>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</si>
  <si>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</si>
  <si>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</si>
  <si>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</si>
  <si>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</si>
  <si>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</si>
  <si>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</si>
  <si>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</si>
  <si>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</si>
  <si>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</si>
  <si>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</si>
  <si>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</si>
  <si>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</si>
  <si>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</si>
  <si>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</si>
  <si>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</si>
  <si>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</si>
  <si>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</si>
  <si>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</si>
  <si>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</si>
  <si>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</si>
  <si>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</si>
  <si>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</si>
  <si>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</si>
  <si>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</si>
  <si>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</si>
  <si>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</si>
  <si>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</si>
  <si>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</si>
  <si>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</si>
  <si>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</si>
  <si>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</si>
  <si>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</si>
  <si>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</si>
  <si>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</si>
  <si>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</si>
  <si>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</si>
  <si>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</si>
  <si>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</si>
  <si>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</si>
  <si>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</si>
  <si>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</si>
  <si>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</si>
  <si>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</si>
  <si>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</si>
  <si>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</si>
  <si>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</si>
  <si>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</si>
  <si>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</si>
  <si>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</si>
  <si>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</si>
  <si>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</si>
  <si>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</si>
  <si>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</si>
  <si>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</si>
  <si>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</si>
  <si>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</si>
  <si>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</si>
  <si>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</si>
  <si>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</si>
  <si>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</si>
  <si>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</si>
  <si>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</si>
  <si>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</si>
  <si>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</si>
  <si>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</si>
  <si>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</si>
  <si>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</si>
  <si>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</si>
  <si>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</si>
  <si>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</si>
  <si>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</si>
  <si>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</si>
  <si>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</si>
  <si>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</si>
  <si>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</si>
  <si>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</si>
  <si>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</si>
  <si>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</si>
  <si>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</si>
  <si>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</si>
  <si>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</si>
  <si>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</si>
  <si>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</si>
  <si>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</si>
  <si>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</si>
  <si>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</si>
  <si>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</si>
  <si>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</si>
  <si>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</si>
  <si>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</si>
  <si>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</si>
  <si>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</si>
  <si>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</si>
  <si>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</si>
  <si>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</si>
  <si>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</si>
  <si>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</si>
  <si>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</si>
  <si>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</si>
  <si>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</si>
  <si>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</si>
  <si>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</si>
  <si>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</si>
  <si>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</si>
  <si>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</si>
  <si>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</si>
  <si>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</si>
  <si>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</si>
  <si>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</si>
  <si>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</si>
  <si>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</si>
  <si>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</si>
  <si>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</si>
  <si>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</si>
  <si>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</si>
  <si>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</si>
  <si>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</si>
  <si>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</si>
  <si>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</si>
  <si>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</si>
  <si>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</si>
  <si>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</si>
  <si>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</si>
  <si>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</si>
  <si>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</si>
  <si>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</si>
  <si>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</si>
  <si>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</si>
  <si>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</si>
  <si>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</si>
  <si>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</si>
  <si>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</si>
  <si>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</si>
  <si>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</si>
  <si>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</si>
  <si>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</si>
  <si>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</si>
  <si>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</si>
  <si>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</si>
  <si>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</si>
  <si>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</si>
  <si>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</si>
  <si>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</si>
  <si>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</si>
  <si>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</si>
  <si>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</si>
  <si>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</si>
  <si>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</si>
  <si>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</si>
  <si>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</si>
  <si>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</si>
  <si>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</si>
  <si>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</si>
  <si>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</si>
  <si>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</si>
  <si>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</si>
  <si>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</si>
  <si>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</si>
  <si>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</si>
  <si>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</si>
  <si>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</si>
  <si>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</si>
  <si>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</si>
  <si>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</si>
  <si>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</si>
  <si>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</si>
  <si>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</si>
  <si>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</si>
  <si>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</si>
  <si>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</si>
  <si>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</si>
  <si>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</si>
  <si>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</si>
  <si>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</si>
  <si>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</si>
  <si>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</si>
  <si>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</si>
  <si>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</si>
  <si>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</si>
  <si>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</si>
  <si>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</si>
  <si>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</si>
  <si>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</si>
  <si>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</si>
  <si>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</si>
  <si>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</si>
  <si>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</si>
  <si>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</si>
  <si>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</si>
  <si>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</si>
  <si>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</si>
  <si>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</si>
  <si>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</si>
  <si>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</si>
  <si>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</si>
  <si>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</si>
  <si>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</si>
  <si>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</si>
  <si>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</si>
  <si>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</si>
  <si>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</si>
  <si>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</si>
  <si>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</si>
  <si>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</si>
  <si>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</si>
  <si>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</si>
  <si>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</si>
  <si>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</si>
  <si>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</si>
  <si>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</si>
  <si>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</si>
  <si>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</si>
  <si>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</si>
  <si>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</si>
  <si>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</si>
  <si>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</si>
  <si>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</si>
  <si>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</si>
  <si>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</si>
  <si>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</si>
  <si>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</si>
  <si>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</si>
  <si>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</si>
  <si>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</si>
  <si>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</si>
  <si>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</si>
  <si>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</si>
  <si>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</si>
  <si>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</si>
  <si>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</si>
  <si>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</si>
  <si>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</si>
  <si>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</si>
  <si>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</si>
  <si>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</si>
  <si>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</si>
  <si>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</si>
  <si>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</si>
  <si>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</si>
  <si>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</si>
  <si>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</si>
  <si>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</si>
  <si>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</si>
  <si>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</si>
  <si>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</si>
  <si>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</si>
  <si>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</si>
  <si>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</si>
  <si>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</si>
  <si>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</si>
  <si>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</si>
  <si>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</si>
  <si>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</si>
  <si>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</si>
  <si>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</si>
  <si>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</si>
  <si>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</si>
  <si>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</si>
  <si>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</si>
  <si>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</si>
  <si>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</si>
  <si>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</si>
  <si>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</si>
  <si>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</si>
  <si>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</si>
  <si>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</si>
  <si>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</si>
  <si>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</si>
  <si>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</si>
  <si>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</si>
  <si>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</si>
  <si>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</si>
  <si>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</si>
  <si>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</si>
  <si>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</si>
  <si>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</si>
  <si>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</si>
  <si>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</si>
  <si>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</si>
  <si>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</si>
  <si>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</si>
  <si>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</si>
  <si>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</si>
  <si>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</si>
  <si>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</si>
  <si>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</si>
  <si>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</si>
  <si>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</si>
  <si>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</si>
  <si>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</si>
  <si>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</si>
  <si>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</si>
  <si>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</si>
  <si>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</si>
  <si>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</si>
  <si>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</si>
  <si>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</si>
  <si>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</si>
  <si>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</si>
  <si>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</si>
  <si>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</si>
  <si>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</si>
  <si>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</si>
  <si>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</si>
  <si>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</si>
  <si>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</si>
  <si>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</si>
  <si>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</si>
  <si>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</si>
  <si>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</si>
  <si>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</si>
  <si>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</si>
  <si>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</si>
  <si>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</si>
  <si>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</si>
  <si>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</si>
  <si>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</si>
  <si>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</si>
  <si>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</si>
  <si>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</si>
  <si>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</si>
  <si>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</si>
  <si>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</si>
  <si>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</si>
  <si>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</si>
  <si>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</si>
  <si>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</si>
  <si>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</si>
  <si>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</si>
  <si>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</si>
  <si>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</si>
  <si>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</si>
  <si>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</si>
  <si>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</si>
  <si>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</si>
  <si>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</si>
  <si>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</si>
  <si>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</si>
  <si>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</si>
  <si>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</si>
  <si>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</si>
  <si>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</si>
  <si>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</si>
  <si>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</si>
  <si>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</si>
  <si>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</si>
  <si>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</si>
  <si>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</si>
  <si>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</si>
  <si>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</si>
  <si>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</si>
  <si>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</si>
  <si>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</si>
  <si>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</si>
  <si>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</si>
  <si>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</si>
  <si>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</si>
  <si>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</si>
  <si>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</si>
  <si>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</si>
  <si>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</si>
  <si>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</si>
  <si>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</si>
  <si>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</si>
  <si>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</si>
  <si>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</si>
  <si>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</si>
  <si>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</si>
  <si>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</si>
  <si>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</si>
  <si>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</si>
  <si>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</si>
  <si>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</si>
  <si>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</si>
  <si>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</si>
  <si>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</si>
  <si>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</si>
  <si>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</si>
  <si>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</si>
  <si>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</si>
  <si>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</si>
  <si>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</si>
  <si>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</si>
  <si>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</si>
  <si>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</si>
  <si>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</si>
  <si>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</si>
  <si>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</si>
  <si>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</si>
  <si>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</si>
  <si>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</si>
  <si>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</si>
  <si>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</si>
  <si>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</si>
  <si>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</si>
  <si>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</si>
  <si>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</si>
  <si>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</si>
  <si>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</si>
  <si>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</si>
  <si>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</si>
  <si>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</si>
  <si>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</si>
  <si>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</si>
  <si>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</si>
  <si>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</si>
  <si>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</si>
  <si>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</si>
  <si>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</si>
  <si>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</si>
  <si>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</si>
  <si>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</si>
  <si>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</si>
  <si>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</si>
  <si>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</si>
  <si>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</si>
  <si>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</si>
  <si>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</si>
  <si>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</si>
  <si>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</si>
  <si>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</si>
  <si>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</si>
  <si>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</si>
  <si>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</si>
  <si>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</si>
  <si>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</si>
  <si>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</si>
  <si>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</si>
  <si>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</si>
  <si>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</si>
  <si>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</si>
  <si>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</si>
  <si>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</si>
  <si>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</si>
  <si>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</si>
  <si>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</si>
  <si>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</si>
  <si>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</si>
  <si>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</si>
  <si>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</si>
  <si>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</si>
  <si>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</si>
  <si>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</si>
  <si>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</si>
  <si>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</si>
  <si>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</si>
  <si>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</si>
  <si>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</si>
  <si>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</si>
  <si>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</si>
  <si>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</si>
  <si>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</si>
  <si>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</si>
  <si>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</si>
  <si>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</si>
  <si>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</si>
  <si>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</si>
  <si>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</si>
  <si>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</si>
  <si>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</si>
  <si>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</si>
  <si>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</si>
  <si>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</si>
  <si>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</si>
  <si>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</si>
  <si>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</si>
  <si>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</si>
  <si>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</si>
  <si>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</si>
  <si>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</si>
  <si>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</si>
  <si>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</si>
  <si>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</si>
  <si>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</si>
  <si>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</si>
  <si>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</si>
  <si>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</si>
  <si>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</si>
  <si>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</si>
  <si>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</si>
  <si>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</si>
  <si>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</si>
  <si>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</si>
  <si>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</si>
  <si>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</si>
  <si>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</si>
  <si>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</si>
  <si>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</si>
  <si>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</si>
  <si>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</si>
  <si>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</si>
  <si>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</si>
  <si>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</si>
  <si>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</si>
  <si>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</si>
  <si>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</si>
  <si>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</si>
  <si>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</si>
  <si>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</si>
  <si>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</si>
  <si>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</si>
  <si>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</si>
  <si>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</si>
  <si>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</si>
  <si>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</si>
  <si>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</si>
  <si>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</si>
  <si>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</si>
  <si>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</si>
  <si>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</si>
  <si>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</si>
  <si>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</si>
  <si>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</si>
  <si>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</si>
  <si>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</si>
  <si>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</si>
  <si>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</si>
  <si>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</si>
  <si>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</si>
  <si>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</si>
  <si>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</si>
  <si>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</si>
  <si>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</si>
  <si>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</si>
  <si>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</si>
  <si>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</si>
  <si>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</si>
  <si>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</si>
  <si>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</si>
  <si>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</si>
  <si>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</si>
  <si>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</si>
  <si>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</si>
  <si>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</si>
  <si>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</si>
  <si>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</si>
  <si>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</si>
  <si>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</si>
  <si>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</si>
  <si>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</si>
  <si>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</si>
  <si>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</si>
  <si>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</si>
  <si>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</si>
  <si>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</si>
  <si>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</si>
  <si>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</si>
  <si>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</si>
  <si>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</si>
  <si>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</si>
  <si>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</si>
  <si>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</si>
  <si>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</si>
  <si>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</si>
  <si>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</si>
  <si>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</si>
  <si>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</si>
  <si>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</si>
  <si>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</si>
  <si>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</si>
  <si>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</si>
  <si>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</si>
  <si>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</si>
  <si>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</si>
  <si>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</si>
  <si>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</si>
  <si>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</si>
  <si>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</si>
  <si>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</si>
  <si>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</si>
  <si>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</si>
  <si>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</si>
  <si>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</si>
  <si>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</si>
  <si>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</si>
  <si>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</si>
  <si>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</si>
  <si>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</si>
  <si>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</si>
  <si>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</si>
  <si>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</si>
  <si>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</si>
  <si>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</si>
  <si>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</si>
  <si>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</si>
  <si>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</si>
  <si>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</si>
  <si>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</si>
  <si>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</si>
  <si>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</si>
  <si>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</si>
  <si>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</si>
  <si>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</si>
  <si>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</si>
  <si>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</si>
  <si>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</si>
  <si>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</si>
  <si>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</si>
  <si>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</si>
  <si>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</si>
  <si>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</si>
  <si>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</si>
  <si>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</si>
  <si>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</si>
  <si>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</si>
  <si>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</si>
  <si>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</si>
  <si>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</si>
  <si>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</si>
  <si>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</si>
  <si>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</si>
  <si>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</si>
  <si>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</si>
  <si>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</si>
  <si>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</si>
  <si>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</si>
  <si>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</si>
  <si>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</si>
  <si>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</si>
  <si>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</si>
  <si>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</si>
  <si>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</si>
  <si>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</si>
  <si>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</si>
  <si>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</si>
  <si>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</si>
  <si>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</si>
  <si>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</si>
  <si>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</si>
  <si>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</si>
  <si>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</si>
  <si>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</si>
  <si>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</si>
  <si>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</si>
  <si>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</si>
  <si>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</si>
  <si>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</si>
  <si>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</si>
  <si>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</si>
  <si>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</si>
  <si>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</si>
  <si>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</si>
  <si>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</si>
  <si>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</si>
  <si>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</si>
  <si>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</si>
  <si>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</si>
  <si>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</si>
  <si>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</si>
  <si>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</si>
  <si>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</si>
  <si>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</si>
  <si>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</si>
  <si>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</si>
  <si>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</si>
  <si>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</si>
  <si>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</si>
  <si>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</si>
  <si>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</si>
  <si>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</si>
  <si>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</si>
  <si>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</si>
  <si>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</si>
  <si>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</si>
  <si>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</si>
  <si>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</si>
  <si>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</si>
  <si>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</si>
  <si>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</si>
  <si>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</si>
  <si>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</si>
  <si>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</si>
  <si>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</si>
  <si>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</si>
  <si>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</si>
  <si>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</si>
  <si>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</si>
  <si>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</si>
  <si>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</si>
  <si>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</si>
  <si>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</si>
  <si>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</si>
  <si>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</si>
  <si>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</si>
  <si>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</si>
  <si>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</si>
  <si>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</si>
  <si>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</si>
  <si>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</si>
  <si>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</si>
  <si>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</si>
  <si>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</si>
  <si>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</si>
  <si>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</si>
  <si>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</si>
  <si>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</si>
  <si>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</si>
  <si>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</si>
  <si>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</si>
  <si>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</si>
  <si>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</si>
  <si>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</si>
  <si>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</si>
  <si>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</si>
  <si>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</si>
  <si>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</si>
  <si>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</si>
  <si>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</si>
  <si>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</si>
  <si>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</si>
  <si>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</si>
  <si>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</si>
  <si>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</si>
  <si>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</si>
  <si>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</si>
  <si>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</si>
  <si>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</si>
  <si>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</si>
  <si>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</si>
  <si>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</si>
  <si>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</si>
  <si>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</si>
  <si>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</si>
  <si>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</si>
  <si>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</si>
  <si>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</si>
  <si>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</si>
  <si>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</si>
  <si>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</si>
  <si>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</si>
  <si>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</si>
  <si>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</si>
  <si>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</si>
  <si>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</si>
  <si>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</si>
  <si>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</si>
  <si>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</si>
  <si>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</si>
  <si>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</si>
  <si>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</si>
  <si>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</si>
  <si>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</si>
  <si>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</si>
  <si>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</si>
  <si>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</si>
  <si>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</si>
  <si>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</si>
  <si>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</si>
  <si>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</si>
  <si>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</si>
  <si>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</si>
  <si>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</si>
  <si>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</si>
  <si>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</si>
  <si>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</si>
  <si>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</si>
  <si>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</si>
  <si>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</si>
  <si>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</si>
  <si>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</si>
  <si>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</si>
  <si>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</si>
  <si>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</si>
  <si>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</si>
  <si>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</si>
  <si>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</si>
  <si>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</si>
  <si>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</si>
  <si>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</si>
  <si>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</si>
  <si>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</si>
  <si>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</si>
  <si>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</si>
  <si>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</si>
  <si>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</si>
  <si>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</si>
  <si>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</si>
  <si>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</si>
  <si>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</si>
  <si>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</si>
  <si>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</si>
  <si>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</si>
  <si>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</si>
  <si>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</si>
  <si>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</si>
  <si>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</si>
  <si>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</si>
  <si>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</si>
  <si>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</si>
  <si>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</si>
  <si>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</si>
  <si>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</si>
  <si>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</si>
  <si>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</si>
  <si>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</si>
  <si>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</si>
  <si>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</si>
  <si>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</si>
  <si>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</si>
  <si>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</si>
  <si>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</si>
  <si>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</si>
  <si>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</si>
  <si>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</si>
  <si>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</si>
  <si>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</si>
  <si>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</si>
  <si>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</si>
  <si>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</si>
  <si>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</si>
  <si>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</si>
  <si>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</si>
  <si>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</si>
  <si>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</si>
  <si>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</si>
  <si>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</si>
  <si>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</si>
  <si>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</si>
  <si>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</si>
  <si>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</si>
  <si>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</si>
  <si>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</si>
  <si>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</si>
  <si>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</si>
  <si>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</si>
  <si>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</si>
  <si>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</si>
  <si>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</si>
  <si>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</si>
  <si>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</si>
  <si>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</si>
  <si>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</si>
  <si>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</si>
  <si>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</si>
  <si>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</si>
  <si>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</si>
  <si>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</si>
  <si>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</si>
  <si>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</si>
  <si>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</si>
  <si>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</si>
  <si>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</si>
  <si>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</si>
  <si>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</si>
  <si>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</si>
  <si>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</si>
  <si>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</si>
  <si>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</si>
  <si>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</si>
  <si>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</si>
  <si>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</si>
  <si>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</si>
  <si>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</si>
  <si>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</si>
  <si>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</si>
  <si>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</si>
  <si>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</si>
  <si>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</si>
  <si>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</si>
  <si>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</si>
  <si>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</si>
  <si>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</si>
  <si>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</si>
  <si>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</si>
  <si>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</si>
  <si>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</si>
  <si>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</si>
  <si>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</si>
  <si>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</si>
  <si>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</si>
  <si>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</si>
  <si>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</si>
  <si>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</si>
  <si>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</si>
  <si>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</si>
  <si>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</si>
  <si>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</si>
  <si>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</si>
  <si>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</si>
  <si>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</si>
  <si>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</si>
  <si>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</si>
  <si>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</si>
  <si>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</si>
  <si>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</si>
  <si>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</si>
  <si>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</si>
  <si>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</si>
  <si>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</si>
  <si>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</si>
  <si>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</si>
  <si>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</si>
  <si>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</si>
  <si>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</si>
  <si>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</si>
  <si>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</si>
  <si>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</si>
  <si>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</si>
  <si>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</si>
  <si>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</si>
  <si>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</si>
  <si>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</si>
  <si>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</si>
  <si>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</si>
  <si>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</si>
  <si>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</si>
  <si>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</si>
  <si>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</si>
  <si>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</si>
  <si>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</si>
  <si>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</si>
  <si>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</si>
  <si>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</si>
  <si>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</si>
  <si>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</si>
  <si>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</si>
  <si>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</si>
  <si>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</si>
  <si>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</si>
  <si>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</si>
  <si>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</si>
  <si>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</si>
  <si>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</si>
  <si>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</si>
  <si>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</si>
  <si>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</si>
  <si>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</si>
  <si>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</si>
  <si>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</si>
  <si>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</si>
  <si>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</si>
  <si>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</si>
  <si>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</si>
  <si>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</si>
  <si>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</si>
  <si>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</si>
  <si>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</si>
  <si>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</si>
  <si>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</si>
  <si>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</si>
  <si>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</si>
  <si>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</si>
  <si>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</si>
  <si>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</si>
  <si>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</si>
  <si>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</si>
  <si>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</si>
  <si>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</si>
  <si>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</si>
  <si>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</si>
  <si>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</si>
  <si>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</si>
  <si>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</si>
  <si>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</si>
  <si>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</si>
  <si>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</si>
  <si>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</si>
  <si>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</si>
  <si>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</si>
  <si>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</si>
  <si>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</si>
  <si>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</si>
  <si>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</si>
  <si>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</si>
  <si>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</si>
  <si>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</si>
  <si>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</si>
  <si>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</si>
  <si>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</si>
  <si>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</si>
  <si>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</si>
  <si>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</si>
  <si>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</si>
  <si>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</si>
  <si>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</si>
  <si>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</si>
  <si>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</si>
  <si>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</si>
  <si>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</si>
  <si>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</si>
  <si>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</si>
  <si>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</si>
  <si>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</si>
  <si>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</si>
  <si>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</si>
  <si>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</si>
  <si>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</si>
  <si>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</si>
  <si>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</si>
  <si>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</si>
  <si>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</si>
  <si>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</si>
  <si>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</si>
  <si>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</si>
  <si>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</si>
  <si>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</si>
  <si>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</si>
  <si>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</si>
  <si>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</si>
  <si>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</si>
  <si>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</si>
  <si>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</si>
  <si>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</si>
  <si>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</si>
  <si>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</si>
  <si>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</si>
  <si>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</si>
  <si>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</si>
  <si>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</si>
  <si>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</si>
  <si>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</si>
  <si>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</si>
  <si>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</si>
  <si>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</si>
  <si>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</si>
  <si>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</si>
  <si>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</si>
  <si>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</si>
  <si>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</si>
  <si>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</si>
  <si>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</si>
  <si>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</si>
  <si>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</si>
  <si>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</si>
  <si>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</si>
  <si>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</si>
  <si>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</si>
  <si>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</si>
  <si>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</si>
  <si>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</si>
  <si>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</si>
  <si>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</si>
  <si>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</si>
  <si>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</si>
  <si>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</si>
  <si>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</si>
  <si>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</si>
  <si>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</si>
  <si>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</si>
  <si>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</si>
  <si>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</si>
  <si>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</si>
  <si>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</si>
  <si>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</si>
  <si>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</si>
  <si>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</si>
  <si>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</si>
  <si>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</si>
  <si>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</si>
  <si>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</si>
  <si>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</si>
  <si>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</si>
  <si>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</si>
  <si>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</si>
  <si>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</si>
  <si>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</si>
  <si>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</si>
  <si>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</si>
  <si>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</si>
  <si>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</si>
  <si>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</si>
  <si>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</si>
  <si>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</si>
  <si>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</si>
  <si>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</si>
  <si>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</si>
  <si>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</si>
  <si>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</si>
  <si>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</si>
  <si>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</si>
  <si>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</si>
  <si>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</si>
  <si>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</si>
  <si>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</si>
  <si>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</si>
  <si>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</si>
  <si>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</si>
  <si>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</si>
  <si>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</si>
  <si>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</si>
  <si>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</si>
  <si>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</si>
  <si>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</si>
  <si>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</si>
  <si>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</si>
  <si>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</si>
  <si>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</si>
  <si>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</si>
  <si>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</si>
  <si>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</si>
  <si>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</si>
  <si>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</si>
  <si>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</si>
  <si>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</si>
  <si>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</si>
  <si>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</si>
  <si>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</si>
  <si>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</si>
  <si>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</si>
  <si>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</si>
  <si>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</si>
  <si>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</si>
  <si>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</si>
  <si>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</si>
  <si>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</si>
  <si>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</si>
  <si>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</si>
  <si>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</si>
  <si>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</si>
  <si>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</si>
  <si>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</si>
  <si>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</si>
  <si>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</si>
  <si>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</si>
  <si>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</si>
  <si>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</si>
  <si>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</si>
  <si>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</si>
  <si>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</si>
  <si>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</si>
  <si>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</si>
  <si>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</si>
  <si>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</si>
  <si>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</si>
  <si>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</si>
  <si>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</si>
  <si>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</si>
  <si>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</si>
  <si>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</si>
  <si>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</si>
  <si>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</si>
  <si>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</si>
  <si>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</si>
  <si>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</si>
  <si>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</si>
  <si>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</si>
  <si>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</si>
  <si>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</si>
  <si>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</si>
  <si>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</si>
  <si>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</si>
  <si>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</si>
  <si>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</si>
  <si>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</si>
  <si>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</si>
  <si>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</si>
  <si>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</si>
  <si>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</si>
  <si>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</si>
  <si>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</si>
  <si>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</si>
  <si>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</si>
  <si>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</si>
  <si>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</si>
  <si>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</si>
  <si>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</si>
  <si>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</si>
  <si>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</si>
  <si>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</si>
  <si>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</si>
  <si>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</si>
  <si>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</si>
  <si>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</si>
  <si>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</si>
  <si>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</si>
  <si>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</si>
  <si>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</si>
  <si>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</si>
  <si>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</si>
  <si>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</si>
  <si>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</si>
  <si>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</si>
  <si>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</si>
  <si>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</si>
  <si>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</si>
  <si>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</si>
  <si>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</si>
  <si>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</si>
  <si>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</si>
  <si>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</si>
  <si>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</si>
  <si>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</si>
  <si>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</si>
  <si>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</si>
  <si>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</si>
  <si>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</si>
  <si>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</si>
  <si>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</si>
  <si>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</si>
  <si>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</si>
  <si>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</si>
  <si>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</si>
  <si>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</si>
  <si>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</si>
  <si>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</si>
  <si>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</si>
  <si>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</si>
  <si>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</si>
  <si>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</si>
  <si>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</si>
  <si>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</si>
  <si>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</si>
  <si>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</si>
  <si>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</si>
  <si>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</si>
  <si>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</si>
  <si>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</si>
  <si>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</si>
  <si>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</si>
  <si>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</si>
  <si>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</si>
  <si>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</si>
  <si>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</si>
  <si>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</si>
  <si>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</si>
  <si>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</si>
  <si>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</si>
  <si>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</si>
  <si>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</si>
  <si>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</si>
  <si>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</si>
  <si>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</si>
  <si>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</si>
  <si>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</si>
  <si>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</si>
  <si>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</si>
  <si>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</si>
  <si>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</si>
  <si>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</si>
  <si>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</si>
  <si>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</si>
  <si>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</si>
  <si>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</si>
  <si>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</si>
  <si>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</si>
  <si>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</si>
  <si>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</si>
  <si>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</si>
  <si>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</si>
  <si>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</si>
  <si>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</si>
  <si>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</si>
  <si>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</si>
  <si>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</si>
  <si>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</si>
  <si>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</si>
  <si>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</si>
  <si>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</si>
  <si>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</si>
  <si>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</si>
  <si>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</si>
  <si>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</si>
  <si>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</si>
  <si>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</si>
  <si>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</si>
  <si>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</si>
  <si>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</si>
  <si>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</si>
  <si>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</si>
  <si>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</si>
  <si>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</si>
  <si>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</si>
  <si>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</si>
  <si>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</si>
  <si>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</si>
  <si>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</si>
  <si>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</si>
  <si>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</si>
  <si>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</si>
  <si>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</si>
  <si>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</si>
  <si>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</si>
  <si>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</si>
  <si>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</si>
  <si>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</si>
  <si>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</si>
  <si>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</si>
  <si>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</si>
  <si>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</si>
  <si>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</si>
  <si>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</si>
  <si>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</si>
  <si>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</si>
  <si>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</si>
  <si>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</si>
  <si>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</si>
  <si>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</si>
  <si>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</si>
  <si>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</si>
  <si>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</si>
  <si>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</si>
  <si>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</si>
  <si>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</si>
  <si>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</si>
  <si>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</si>
  <si>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</si>
  <si>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</si>
  <si>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</si>
  <si>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</si>
  <si>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</si>
  <si>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</si>
  <si>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</si>
  <si>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</si>
  <si>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</si>
  <si>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</si>
  <si>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</si>
  <si>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</si>
  <si>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</si>
  <si>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</si>
  <si>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</si>
  <si>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</si>
  <si>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</si>
  <si>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</si>
  <si>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</si>
  <si>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</si>
  <si>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</si>
  <si>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</si>
  <si>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</si>
  <si>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</si>
  <si>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</si>
  <si>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</si>
  <si>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</si>
  <si>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</si>
  <si>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</si>
  <si>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</si>
  <si>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</si>
  <si>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</si>
  <si>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</si>
  <si>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</si>
  <si>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</si>
  <si>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</si>
  <si>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</si>
  <si>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</si>
  <si>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</si>
  <si>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</si>
  <si>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</si>
  <si>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</si>
  <si>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</si>
  <si>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</si>
  <si>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</si>
  <si>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</si>
  <si>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</si>
  <si>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</si>
  <si>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</si>
  <si>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</si>
  <si>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</si>
  <si>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</si>
  <si>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</si>
  <si>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</si>
  <si>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</si>
  <si>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</si>
  <si>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</si>
  <si>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</si>
  <si>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</si>
  <si>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</si>
  <si>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</si>
  <si>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</si>
  <si>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</si>
  <si>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</si>
  <si>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</si>
  <si>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</si>
  <si>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</si>
  <si>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</si>
  <si>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</si>
  <si>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</si>
  <si>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</si>
  <si>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</si>
  <si>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</si>
  <si>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</si>
  <si>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</si>
  <si>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</si>
  <si>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</si>
  <si>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</si>
  <si>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</si>
  <si>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</si>
  <si>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</si>
  <si>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</si>
  <si>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</si>
  <si>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</si>
  <si>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</si>
  <si>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</si>
  <si>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</si>
  <si>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</si>
  <si>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</si>
  <si>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</si>
  <si>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</si>
  <si>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</si>
  <si>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</si>
  <si>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</si>
  <si>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</si>
  <si>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</si>
  <si>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</si>
  <si>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</si>
  <si>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</si>
  <si>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</si>
  <si>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</si>
  <si>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</si>
  <si>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</si>
  <si>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</si>
  <si>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</si>
  <si>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</si>
  <si>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</si>
  <si>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</si>
  <si>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</si>
  <si>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</si>
  <si>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</si>
  <si>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</si>
  <si>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</si>
  <si>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</si>
  <si>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</si>
  <si>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</si>
  <si>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</si>
  <si>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</si>
  <si>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</si>
  <si>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</si>
  <si>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</si>
  <si>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</si>
  <si>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</si>
  <si>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</si>
  <si>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</si>
  <si>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</si>
  <si>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</si>
  <si>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</si>
  <si>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</si>
  <si>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</si>
  <si>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</si>
  <si>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</si>
  <si>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</si>
  <si>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</si>
  <si>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</si>
  <si>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</si>
  <si>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</si>
  <si>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</si>
  <si>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</si>
  <si>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</si>
  <si>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</si>
  <si>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</si>
  <si>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</si>
  <si>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</si>
  <si>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</si>
  <si>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</si>
  <si>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</si>
  <si>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</si>
  <si>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</si>
  <si>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</si>
  <si>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</si>
  <si>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</si>
  <si>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</si>
  <si>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</si>
  <si>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</si>
  <si>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</si>
  <si>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</si>
  <si>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</si>
  <si>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</si>
  <si>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</si>
  <si>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</si>
  <si>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</si>
  <si>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</si>
  <si>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</si>
  <si>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</si>
  <si>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</si>
  <si>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</si>
  <si>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</si>
  <si>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</si>
  <si>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</si>
  <si>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</si>
  <si>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</si>
  <si>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</si>
  <si>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</si>
  <si>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</si>
  <si>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</si>
  <si>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</si>
  <si>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</si>
  <si>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</si>
  <si>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</si>
  <si>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</si>
  <si>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</si>
  <si>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</si>
  <si>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</si>
  <si>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</si>
  <si>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</si>
  <si>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</si>
  <si>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</si>
  <si>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</si>
  <si>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</si>
  <si>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</si>
  <si>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</si>
  <si>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</si>
  <si>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</si>
  <si>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</si>
  <si>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</si>
  <si>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</si>
  <si>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</si>
  <si>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</si>
  <si>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</si>
  <si>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</si>
  <si>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</si>
  <si>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</si>
  <si>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</si>
  <si>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</si>
  <si>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</si>
  <si>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</si>
  <si>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</si>
  <si>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</si>
  <si>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</si>
  <si>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</si>
  <si>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</si>
  <si>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</si>
  <si>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</si>
  <si>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</si>
  <si>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</si>
  <si>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</si>
  <si>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</si>
  <si>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</si>
  <si>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</si>
  <si>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</si>
  <si>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</si>
  <si>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</si>
  <si>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</si>
  <si>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</si>
  <si>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</si>
  <si>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</si>
  <si>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</si>
  <si>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</si>
  <si>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</si>
  <si>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</si>
  <si>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</si>
  <si>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</si>
  <si>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</si>
  <si>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</si>
  <si>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</si>
  <si>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</si>
  <si>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</si>
  <si>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</si>
  <si>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</si>
  <si>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</si>
  <si>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</si>
  <si>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</si>
  <si>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</si>
  <si>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</si>
  <si>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</si>
  <si>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</si>
  <si>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</si>
  <si>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</si>
  <si>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</si>
  <si>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</si>
  <si>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</si>
  <si>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</si>
  <si>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</si>
  <si>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</si>
  <si>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</si>
  <si>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</si>
  <si>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</si>
  <si>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</si>
  <si>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</si>
  <si>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</si>
  <si>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</si>
  <si>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</si>
  <si>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</si>
  <si>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</si>
  <si>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</si>
  <si>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</si>
  <si>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</si>
  <si>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</si>
  <si>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</si>
  <si>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</si>
  <si>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</si>
  <si>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</si>
  <si>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</si>
  <si>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</si>
  <si>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</si>
  <si>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</si>
  <si>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</si>
  <si>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</si>
  <si>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</si>
  <si>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</si>
  <si>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</si>
  <si>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</si>
  <si>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</si>
  <si>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</si>
  <si>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</si>
  <si>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</si>
  <si>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</si>
  <si>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</si>
  <si>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</si>
  <si>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</si>
  <si>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</si>
  <si>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</si>
  <si>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</si>
  <si>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</si>
  <si>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</si>
  <si>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</si>
  <si>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</si>
  <si>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</si>
  <si>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</si>
  <si>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</si>
  <si>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</si>
  <si>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</si>
  <si>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</si>
  <si>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</si>
  <si>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</si>
  <si>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</si>
  <si>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</si>
  <si>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</si>
  <si>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</si>
  <si>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</si>
  <si>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</si>
  <si>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</si>
  <si>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</si>
  <si>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</si>
  <si>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</si>
  <si>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</si>
  <si>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</si>
  <si>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</si>
  <si>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</si>
  <si>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</si>
  <si>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</si>
  <si>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</si>
  <si>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</si>
  <si>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</si>
  <si>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</si>
  <si>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</si>
  <si>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</si>
  <si>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</si>
  <si>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</si>
  <si>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</si>
  <si>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</si>
  <si>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</si>
  <si>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</si>
  <si>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</si>
  <si>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</si>
  <si>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</si>
  <si>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</si>
  <si>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</si>
  <si>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</si>
  <si>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</si>
  <si>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</si>
  <si>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</si>
  <si>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</si>
  <si>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</si>
  <si>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</si>
  <si>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</si>
  <si>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</si>
  <si>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</si>
  <si>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</si>
  <si>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</si>
  <si>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</si>
  <si>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</si>
  <si>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</si>
  <si>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</si>
  <si>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</si>
  <si>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</si>
  <si>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</si>
  <si>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</si>
  <si>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</si>
  <si>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</si>
  <si>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</si>
  <si>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</si>
  <si>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</si>
  <si>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</si>
  <si>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</si>
  <si>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</si>
  <si>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</si>
  <si>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</si>
  <si>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</si>
  <si>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</si>
  <si>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</si>
  <si>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</si>
  <si>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</si>
  <si>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</si>
  <si>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</si>
  <si>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</si>
  <si>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</si>
  <si>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</si>
  <si>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</si>
  <si>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</si>
  <si>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</si>
  <si>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</si>
  <si>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</si>
  <si>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</si>
  <si>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</si>
  <si>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</si>
  <si>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</si>
  <si>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</si>
  <si>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</si>
  <si>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</si>
  <si>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</si>
  <si>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</si>
  <si>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</si>
  <si>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</si>
  <si>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</si>
  <si>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</si>
  <si>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</si>
  <si>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</si>
  <si>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</si>
  <si>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</si>
  <si>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</si>
  <si>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</si>
  <si>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</si>
  <si>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</si>
  <si>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</si>
  <si>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</si>
  <si>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</si>
  <si>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</si>
  <si>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</si>
  <si>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</si>
  <si>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</si>
  <si>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</si>
  <si>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</si>
  <si>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</si>
  <si>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</si>
  <si>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</si>
  <si>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</si>
  <si>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</si>
  <si>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</si>
  <si>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</si>
  <si>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</si>
  <si>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</si>
  <si>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</si>
  <si>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</si>
  <si>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</si>
  <si>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</si>
  <si>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</si>
  <si>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</si>
  <si>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</si>
  <si>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</si>
  <si>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</si>
  <si>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</si>
  <si>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</si>
  <si>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</si>
  <si>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</si>
  <si>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</si>
  <si>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</si>
  <si>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</si>
  <si>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</si>
  <si>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</si>
  <si>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</si>
  <si>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</si>
  <si>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</si>
  <si>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</si>
  <si>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</si>
  <si>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</si>
  <si>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</si>
  <si>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</si>
  <si>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</si>
  <si>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</si>
  <si>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</si>
  <si>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</si>
  <si>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</si>
  <si>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</si>
  <si>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</si>
  <si>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</si>
  <si>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</si>
  <si>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</si>
  <si>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</si>
  <si>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</si>
  <si>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</si>
  <si>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</si>
  <si>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</si>
  <si>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</si>
  <si>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</si>
  <si>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</si>
  <si>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</si>
  <si>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</si>
  <si>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</si>
  <si>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</si>
  <si>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</si>
  <si>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</si>
  <si>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</si>
  <si>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</si>
  <si>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</si>
  <si>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</si>
  <si>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</si>
  <si>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</si>
  <si>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</si>
  <si>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</si>
  <si>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</si>
  <si>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</si>
  <si>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</si>
  <si>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</si>
  <si>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</si>
  <si>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</si>
  <si>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</si>
  <si>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</si>
  <si>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</si>
  <si>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</si>
  <si>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</si>
  <si>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</si>
  <si>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</si>
  <si>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</si>
  <si>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</si>
  <si>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</si>
  <si>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</si>
  <si>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</si>
  <si>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</si>
  <si>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</si>
  <si>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</si>
  <si>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</si>
  <si>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</si>
  <si>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</si>
  <si>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</si>
  <si>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</si>
  <si>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</si>
  <si>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</si>
  <si>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</si>
  <si>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</si>
  <si>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</si>
  <si>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</si>
  <si>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</si>
  <si>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</si>
  <si>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</si>
  <si>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</si>
  <si>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</si>
  <si>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</si>
  <si>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</si>
  <si>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</si>
  <si>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</si>
  <si>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</si>
  <si>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</si>
  <si>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</si>
  <si>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</si>
  <si>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</si>
  <si>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</si>
  <si>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</si>
  <si>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</si>
  <si>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</si>
  <si>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</si>
  <si>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</si>
  <si>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</si>
  <si>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</si>
  <si>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</si>
  <si>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</si>
  <si>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</si>
  <si>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</si>
  <si>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</si>
  <si>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</si>
  <si>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</si>
  <si>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</si>
  <si>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</si>
  <si>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</si>
  <si>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</si>
  <si>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</si>
  <si>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</si>
  <si>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</si>
  <si>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</si>
  <si>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</si>
  <si>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</si>
  <si>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</si>
  <si>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</si>
  <si>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</si>
  <si>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</si>
  <si>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</si>
  <si>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</si>
  <si>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</si>
  <si>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</si>
  <si>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</si>
  <si>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</si>
  <si>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</si>
  <si>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</si>
  <si>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</si>
  <si>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</si>
  <si>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</si>
  <si>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</si>
  <si>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</si>
  <si>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</si>
  <si>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</si>
  <si>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</si>
  <si>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</si>
  <si>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</si>
  <si>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</si>
  <si>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</si>
  <si>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</si>
  <si>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</si>
  <si>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</si>
  <si>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</si>
  <si>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</si>
  <si>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</si>
  <si>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</si>
  <si>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</si>
  <si>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</si>
  <si>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</si>
  <si>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</si>
  <si>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</si>
  <si>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</si>
  <si>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</si>
  <si>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</si>
  <si>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</si>
  <si>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</si>
  <si>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</si>
  <si>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</si>
  <si>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</si>
  <si>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</si>
  <si>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</si>
  <si>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</si>
  <si>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</si>
  <si>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</si>
  <si>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</si>
  <si>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</si>
  <si>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</si>
  <si>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</si>
  <si>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</si>
  <si>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</si>
  <si>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</si>
  <si>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</si>
  <si>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</si>
  <si>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</si>
  <si>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</si>
  <si>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</si>
  <si>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</si>
  <si>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</si>
  <si>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</si>
  <si>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</si>
  <si>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</si>
  <si>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</si>
  <si>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</si>
  <si>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</si>
  <si>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</si>
  <si>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</si>
  <si>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</si>
  <si>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</si>
  <si>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</si>
  <si>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</si>
  <si>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</si>
  <si>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</si>
  <si>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</si>
  <si>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</si>
  <si>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</si>
  <si>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</si>
  <si>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</si>
  <si>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</si>
  <si>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</si>
  <si>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</si>
  <si>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</si>
  <si>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</si>
  <si>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</si>
  <si>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</si>
  <si>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</si>
  <si>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</si>
  <si>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</si>
  <si>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</si>
  <si>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</si>
  <si>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</si>
  <si>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</si>
  <si>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</si>
  <si>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</si>
  <si>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</si>
  <si>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</si>
  <si>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</si>
  <si>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</si>
  <si>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</si>
  <si>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</si>
  <si>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</si>
  <si>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</si>
  <si>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</si>
  <si>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</si>
  <si>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</si>
  <si>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</si>
  <si>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</si>
  <si>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</si>
  <si>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</si>
  <si>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</si>
  <si>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</si>
  <si>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</si>
  <si>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</si>
  <si>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</si>
  <si>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</si>
  <si>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</si>
  <si>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</si>
  <si>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</si>
  <si>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</si>
  <si>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</si>
  <si>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</si>
  <si>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</si>
  <si>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</si>
  <si>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</si>
  <si>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</si>
  <si>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</si>
  <si>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</si>
  <si>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</si>
  <si>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</si>
  <si>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</si>
  <si>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</si>
  <si>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</si>
  <si>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</si>
  <si>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</si>
  <si>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</si>
  <si>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</si>
  <si>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</si>
  <si>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</si>
  <si>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</si>
  <si>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</si>
  <si>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</si>
  <si>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</si>
  <si>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</si>
  <si>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</si>
  <si>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</si>
  <si>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</si>
  <si>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</si>
  <si>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</si>
  <si>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</si>
  <si>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</si>
  <si>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</si>
  <si>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</si>
  <si>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</si>
  <si>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</si>
  <si>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</si>
  <si>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</si>
  <si>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</si>
  <si>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</si>
  <si>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</si>
  <si>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</si>
  <si>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</si>
  <si>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</si>
  <si>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</si>
  <si>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</si>
  <si>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</si>
  <si>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</si>
  <si>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</si>
  <si>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</si>
  <si>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</si>
  <si>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</si>
  <si>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</si>
  <si>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</si>
  <si>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</si>
  <si>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</si>
  <si>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</si>
  <si>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</si>
  <si>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</si>
  <si>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</si>
  <si>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</si>
  <si>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</si>
  <si>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</si>
  <si>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</si>
  <si>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</si>
  <si>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</si>
  <si>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</si>
  <si>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</si>
  <si>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</si>
  <si>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</si>
  <si>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</si>
  <si>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</si>
  <si>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</si>
  <si>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</si>
  <si>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</si>
  <si>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</si>
  <si>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</si>
  <si>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</si>
  <si>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</si>
  <si>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</si>
  <si>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</si>
  <si>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</si>
  <si>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</si>
  <si>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</si>
  <si>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</si>
  <si>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</si>
  <si>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</si>
  <si>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</si>
  <si>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</si>
  <si>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</si>
  <si>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</si>
  <si>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</si>
  <si>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</si>
  <si>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</si>
  <si>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</si>
  <si>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</si>
  <si>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</si>
  <si>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</si>
  <si>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</si>
  <si>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</si>
  <si>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</si>
  <si>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</si>
  <si>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</si>
  <si>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</si>
  <si>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</si>
  <si>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</si>
  <si>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</si>
  <si>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</si>
  <si>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</si>
  <si>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</si>
  <si>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</si>
  <si>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</si>
  <si>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</si>
  <si>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</si>
  <si>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</si>
  <si>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</si>
  <si>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</si>
  <si>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</si>
  <si>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</si>
  <si>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</si>
  <si>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</si>
  <si>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</si>
  <si>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</si>
  <si>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</si>
  <si>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</si>
  <si>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</si>
  <si>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</si>
  <si>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</si>
  <si>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</si>
  <si>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</si>
  <si>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</si>
  <si>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</si>
  <si>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</si>
  <si>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</si>
  <si>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</si>
  <si>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</si>
  <si>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</si>
  <si>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</si>
  <si>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</si>
  <si>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</si>
  <si>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</si>
  <si>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</si>
  <si>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</si>
  <si>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</si>
  <si>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</si>
  <si>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</si>
  <si>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</si>
  <si>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</si>
  <si>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</si>
  <si>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</si>
  <si>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</si>
  <si>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</si>
  <si>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</si>
  <si>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</si>
  <si>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</si>
  <si>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</si>
  <si>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</si>
  <si>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</si>
  <si>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</si>
  <si>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</si>
  <si>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</si>
  <si>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</si>
  <si>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</si>
  <si>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</si>
  <si>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</si>
  <si>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</si>
  <si>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</si>
  <si>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</si>
  <si>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</si>
  <si>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</si>
  <si>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</si>
  <si>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</si>
  <si>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</si>
  <si>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</si>
  <si>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</si>
  <si>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</si>
  <si>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</si>
  <si>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</si>
  <si>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</si>
  <si>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</si>
  <si>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</si>
  <si>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</si>
  <si>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</si>
  <si>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</si>
  <si>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</si>
  <si>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</si>
  <si>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</si>
  <si>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</si>
  <si>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</si>
  <si>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</si>
  <si>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</si>
  <si>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</si>
  <si>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</si>
  <si>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</si>
  <si>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</si>
  <si>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</si>
  <si>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</si>
  <si>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</si>
  <si>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</si>
  <si>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</si>
  <si>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</si>
  <si>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</si>
  <si>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</si>
  <si>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</si>
  <si>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</si>
  <si>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</si>
  <si>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</si>
  <si>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</si>
  <si>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</si>
  <si>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</si>
  <si>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</si>
  <si>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</si>
  <si>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</si>
  <si>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</si>
  <si>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</si>
  <si>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</si>
  <si>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</si>
  <si>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</si>
  <si>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</si>
  <si>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</si>
  <si>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</si>
  <si>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</si>
  <si>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</si>
  <si>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</si>
  <si>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</si>
  <si>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</si>
  <si>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</si>
  <si>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</si>
  <si>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</si>
  <si>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</si>
  <si>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</si>
  <si>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</si>
  <si>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</si>
  <si>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</si>
  <si>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</si>
  <si>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</si>
  <si>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</si>
  <si>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</si>
  <si>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</si>
  <si>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</si>
  <si>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</si>
  <si>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</si>
  <si>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</si>
  <si>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</si>
  <si>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</si>
  <si>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</si>
  <si>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</si>
  <si>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</si>
  <si>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</si>
  <si>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</si>
  <si>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</si>
  <si>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</si>
  <si>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</si>
  <si>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</si>
  <si>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</si>
  <si>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</si>
  <si>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</si>
  <si>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</si>
  <si>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</si>
  <si>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</si>
  <si>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</si>
  <si>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</si>
  <si>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</si>
  <si>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</si>
  <si>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</si>
  <si>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</si>
  <si>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</si>
  <si>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</si>
  <si>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</si>
  <si>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</si>
  <si>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</si>
  <si>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</si>
  <si>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</si>
  <si>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</si>
  <si>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</si>
  <si>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</si>
  <si>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</si>
  <si>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</si>
  <si>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</si>
  <si>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</si>
  <si>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</si>
  <si>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</si>
  <si>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</si>
  <si>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</si>
  <si>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</si>
  <si>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</si>
  <si>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</si>
  <si>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</si>
  <si>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</si>
  <si>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</si>
  <si>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</si>
  <si>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</si>
  <si>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</si>
  <si>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</si>
  <si>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</si>
  <si>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</si>
  <si>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</si>
  <si>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</si>
  <si>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</si>
  <si>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</si>
  <si>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</si>
  <si>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</si>
  <si>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</si>
  <si>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</si>
  <si>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</si>
  <si>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</si>
  <si>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</si>
  <si>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</si>
  <si>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</si>
  <si>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</si>
  <si>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</si>
  <si>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</si>
  <si>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</si>
  <si>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</si>
  <si>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</si>
  <si>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</si>
  <si>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</si>
  <si>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</si>
  <si>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</si>
  <si>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</si>
  <si>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</si>
  <si>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</si>
  <si>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</si>
  <si>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</si>
  <si>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</si>
  <si>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</si>
  <si>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</si>
  <si>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</si>
  <si>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</si>
  <si>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</si>
  <si>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</si>
  <si>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</si>
  <si>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</si>
  <si>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</si>
  <si>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</si>
  <si>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</si>
  <si>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</si>
  <si>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</si>
  <si>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</si>
  <si>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</si>
  <si>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</si>
  <si>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</si>
  <si>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</si>
  <si>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</si>
  <si>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</si>
  <si>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</si>
  <si>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</si>
  <si>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</si>
  <si>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</si>
  <si>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</si>
  <si>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</si>
  <si>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</si>
  <si>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</si>
  <si>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</si>
  <si>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</si>
  <si>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</si>
  <si>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</si>
  <si>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</si>
  <si>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</si>
  <si>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</si>
  <si>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</si>
  <si>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</si>
  <si>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</si>
  <si>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</si>
  <si>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</si>
  <si>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</si>
  <si>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</si>
  <si>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</si>
  <si>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</si>
  <si>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</si>
  <si>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</si>
  <si>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</si>
  <si>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</si>
  <si>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</si>
  <si>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</si>
  <si>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</si>
  <si>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</si>
  <si>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</si>
  <si>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</si>
  <si>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</si>
  <si>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</si>
  <si>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</si>
  <si>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</si>
  <si>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</si>
  <si>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</si>
  <si>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</si>
  <si>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</si>
  <si>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</si>
  <si>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</si>
  <si>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</si>
  <si>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</si>
  <si>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</si>
  <si>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</si>
  <si>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</si>
  <si>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</si>
  <si>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</si>
  <si>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</si>
  <si>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</si>
  <si>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</si>
  <si>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</si>
  <si>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</si>
  <si>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</si>
  <si>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</si>
  <si>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</si>
  <si>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</si>
  <si>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</si>
  <si>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</si>
  <si>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</si>
  <si>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</si>
  <si>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</si>
  <si>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</si>
  <si>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</si>
  <si>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</si>
  <si>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</si>
  <si>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</si>
  <si>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</si>
  <si>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</si>
  <si>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</si>
  <si>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</si>
  <si>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</si>
  <si>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</si>
  <si>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</si>
  <si>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</si>
  <si>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</si>
  <si>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</si>
  <si>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</si>
  <si>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</si>
  <si>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</si>
  <si>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</si>
  <si>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</si>
  <si>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</si>
  <si>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</si>
  <si>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</si>
  <si>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</si>
  <si>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</si>
  <si>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</si>
  <si>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</si>
  <si>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</si>
  <si>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</si>
  <si>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</si>
  <si>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</si>
  <si>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</si>
  <si>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</si>
  <si>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</si>
  <si>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</si>
  <si>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</si>
  <si>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</si>
  <si>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</si>
  <si>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</si>
  <si>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</si>
  <si>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</si>
  <si>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</si>
  <si>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</si>
  <si>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</si>
  <si>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</si>
  <si>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</si>
  <si>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</si>
  <si>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</si>
  <si>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</si>
  <si>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</si>
  <si>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</si>
  <si>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</si>
  <si>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</si>
  <si>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</si>
  <si>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</si>
  <si>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</si>
  <si>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</si>
  <si>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</si>
  <si>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</si>
  <si>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</si>
  <si>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</si>
  <si>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</si>
  <si>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</si>
  <si>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</si>
  <si>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</si>
  <si>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</si>
  <si>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</si>
  <si>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</si>
  <si>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</si>
  <si>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</si>
  <si>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</si>
  <si>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</si>
  <si>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</si>
  <si>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</si>
  <si>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</si>
  <si>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</si>
  <si>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</si>
  <si>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</si>
  <si>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</si>
  <si>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</si>
  <si>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</si>
  <si>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</si>
  <si>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</si>
  <si>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</si>
  <si>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</si>
  <si>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</si>
  <si>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</si>
  <si>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</si>
  <si>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</si>
  <si>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</si>
  <si>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</si>
  <si>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</si>
  <si>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</si>
  <si>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</si>
  <si>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</si>
  <si>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</si>
  <si>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</si>
  <si>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</si>
  <si>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</si>
  <si>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</si>
  <si>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</si>
  <si>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</si>
  <si>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</si>
  <si>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</si>
  <si>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</si>
  <si>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</si>
  <si>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</si>
  <si>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</si>
  <si>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</si>
  <si>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</si>
  <si>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</si>
  <si>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</si>
  <si>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</si>
  <si>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</si>
  <si>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</si>
  <si>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</si>
  <si>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</si>
  <si>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</si>
  <si>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</si>
  <si>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</si>
  <si>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</si>
  <si>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</si>
  <si>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</si>
  <si>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</si>
  <si>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</si>
  <si>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</si>
  <si>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</si>
  <si>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</si>
  <si>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</si>
  <si>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</si>
  <si>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</si>
  <si>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</si>
  <si>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</si>
  <si>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</si>
  <si>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</si>
  <si>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</si>
  <si>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</si>
  <si>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</si>
  <si>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</si>
  <si>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</si>
  <si>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</si>
  <si>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</si>
  <si>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</si>
  <si>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</si>
  <si>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</si>
  <si>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</si>
  <si>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</si>
  <si>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</si>
  <si>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</si>
  <si>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</si>
  <si>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</si>
  <si>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</si>
  <si>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</si>
  <si>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</si>
  <si>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</si>
  <si>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</si>
  <si>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</si>
  <si>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</si>
  <si>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</si>
  <si>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</si>
  <si>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</si>
  <si>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</si>
  <si>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</si>
  <si>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</si>
  <si>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</si>
  <si>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</si>
  <si>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</si>
  <si>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</si>
  <si>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</si>
  <si>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</si>
  <si>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</si>
  <si>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</si>
  <si>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</si>
  <si>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</si>
  <si>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</si>
  <si>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</si>
  <si>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</si>
  <si>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</si>
  <si>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</si>
  <si>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</si>
  <si>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</si>
  <si>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</si>
  <si>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</si>
  <si>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</si>
  <si>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</si>
  <si>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</si>
  <si>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</si>
  <si>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</si>
  <si>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</si>
  <si>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</si>
  <si>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</si>
  <si>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</si>
  <si>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</si>
  <si>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</si>
  <si>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</si>
  <si>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</si>
  <si>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</si>
  <si>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</si>
  <si>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</si>
  <si>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</si>
  <si>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</si>
  <si>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</si>
  <si>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</si>
  <si>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</si>
  <si>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</si>
  <si>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</si>
  <si>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</si>
  <si>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</si>
  <si>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</si>
  <si>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</si>
  <si>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</si>
  <si>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</si>
  <si>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</si>
  <si>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</si>
  <si>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</si>
  <si>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</si>
  <si>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</si>
  <si>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</si>
  <si>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</si>
  <si>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</si>
  <si>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</si>
  <si>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</si>
  <si>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</si>
  <si>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</si>
  <si>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</si>
  <si>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</si>
  <si>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</si>
  <si>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</si>
  <si>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</si>
  <si>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</si>
  <si>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</si>
  <si>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</si>
  <si>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</si>
  <si>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</si>
  <si>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</si>
  <si>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</si>
  <si>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</si>
  <si>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</si>
  <si>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</si>
  <si>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</si>
  <si>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</si>
  <si>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</si>
  <si>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</si>
  <si>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</si>
  <si>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</si>
  <si>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</si>
  <si>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</si>
  <si>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</si>
  <si>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</si>
  <si>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</si>
  <si>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</si>
  <si>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</si>
  <si>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</si>
  <si>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</si>
  <si>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</si>
  <si>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</si>
  <si>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</si>
  <si>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</si>
  <si>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</si>
  <si>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</si>
  <si>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</si>
  <si>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</si>
  <si>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</si>
  <si>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</si>
  <si>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</si>
  <si>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</si>
  <si>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</si>
  <si>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</si>
  <si>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</si>
  <si>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</si>
  <si>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</si>
  <si>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</si>
  <si>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</si>
  <si>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</si>
  <si>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</si>
  <si>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</si>
  <si>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</si>
  <si>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</si>
  <si>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</si>
  <si>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</si>
  <si>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</si>
  <si>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</si>
  <si>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</si>
  <si>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</si>
  <si>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</si>
  <si>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</si>
  <si>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</si>
  <si>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</si>
  <si>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</si>
  <si>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</si>
  <si>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</si>
  <si>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</si>
  <si>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</si>
  <si>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</si>
  <si>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</si>
  <si>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</si>
  <si>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</si>
  <si>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</si>
  <si>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</si>
  <si>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</si>
  <si>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</si>
  <si>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</si>
  <si>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</si>
  <si>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</si>
  <si>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</si>
  <si>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</si>
  <si>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</si>
  <si>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</si>
  <si>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</si>
  <si>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</si>
  <si>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</si>
  <si>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</si>
  <si>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</si>
  <si>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</si>
  <si>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</si>
  <si>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</si>
  <si>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</si>
  <si>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</si>
  <si>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</si>
  <si>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</si>
  <si>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</si>
  <si>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</si>
  <si>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</si>
  <si>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</si>
  <si>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</si>
  <si>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</si>
  <si>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</si>
  <si>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</si>
  <si>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</si>
  <si>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</si>
  <si>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</si>
  <si>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</si>
  <si>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</si>
  <si>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</si>
  <si>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</si>
  <si>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</si>
  <si>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</si>
  <si>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</si>
  <si>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</si>
  <si>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</si>
  <si>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</si>
  <si>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</si>
  <si>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</si>
  <si>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</si>
  <si>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</si>
  <si>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</si>
  <si>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</si>
  <si>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</si>
  <si>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</si>
  <si>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</si>
  <si>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</si>
  <si>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</si>
  <si>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</si>
  <si>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</si>
  <si>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</si>
  <si>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</si>
  <si>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</si>
  <si>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</si>
  <si>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</si>
  <si>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</si>
  <si>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</si>
  <si>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</si>
  <si>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</si>
  <si>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</si>
  <si>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</si>
  <si>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</si>
  <si>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</si>
  <si>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</si>
  <si>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</si>
  <si>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</si>
  <si>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</si>
  <si>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</si>
  <si>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</si>
  <si>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</si>
  <si>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</si>
  <si>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</si>
  <si>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</si>
  <si>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</si>
  <si>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</si>
  <si>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</si>
  <si>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</si>
  <si>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</si>
  <si>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</si>
  <si>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</si>
  <si>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</si>
  <si>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</si>
  <si>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</si>
  <si>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</si>
  <si>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</si>
  <si>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</si>
  <si>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</si>
  <si>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</si>
  <si>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</si>
  <si>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</si>
  <si>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</si>
  <si>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</si>
  <si>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</si>
  <si>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</si>
  <si>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</si>
  <si>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</si>
  <si>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</si>
  <si>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</si>
  <si>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</si>
  <si>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</si>
  <si>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</si>
  <si>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</si>
  <si>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</si>
  <si>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</si>
  <si>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</si>
  <si>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</si>
  <si>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</si>
  <si>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</si>
  <si>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</si>
  <si>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</si>
  <si>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</si>
  <si>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</si>
  <si>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</si>
  <si>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</si>
  <si>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</si>
  <si>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</si>
  <si>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</si>
  <si>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</si>
  <si>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</si>
  <si>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</si>
  <si>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</si>
  <si>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</si>
  <si>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</si>
  <si>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</si>
  <si>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</si>
  <si>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</si>
  <si>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</si>
  <si>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</si>
  <si>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</si>
  <si>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</si>
  <si>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</si>
  <si>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</si>
  <si>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</si>
  <si>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</si>
  <si>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</si>
  <si>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</si>
  <si>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</si>
  <si>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</si>
  <si>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</si>
  <si>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</si>
  <si>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</si>
  <si>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</si>
  <si>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</si>
  <si>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</si>
  <si>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</si>
  <si>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</si>
  <si>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</si>
  <si>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</si>
  <si>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</si>
  <si>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</si>
  <si>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</si>
  <si>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</si>
  <si>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</si>
  <si>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</si>
  <si>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</si>
  <si>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</si>
  <si>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</si>
  <si>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</si>
  <si>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</si>
  <si>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</si>
  <si>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</si>
  <si>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</si>
  <si>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</si>
  <si>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</si>
  <si>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</si>
  <si>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</si>
  <si>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</si>
  <si>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</si>
  <si>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</si>
  <si>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</si>
  <si>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</si>
  <si>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</si>
  <si>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</si>
  <si>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</si>
  <si>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</si>
  <si>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</si>
  <si>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</si>
  <si>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</si>
  <si>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</si>
  <si>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</si>
  <si>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</si>
  <si>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</si>
  <si>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</si>
  <si>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</si>
  <si>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</si>
  <si>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</si>
  <si>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</si>
  <si>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</si>
  <si>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</si>
  <si>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</si>
  <si>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</si>
  <si>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</si>
  <si>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</si>
  <si>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</si>
  <si>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</si>
  <si>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</si>
  <si>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</si>
  <si>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</si>
  <si>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</si>
  <si>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</si>
  <si>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</si>
  <si>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</si>
  <si>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</si>
  <si>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</si>
  <si>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</si>
  <si>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</si>
  <si>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</si>
  <si>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</si>
  <si>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</si>
  <si>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</si>
  <si>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</si>
  <si>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</si>
  <si>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</si>
  <si>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</si>
  <si>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</si>
  <si>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</si>
  <si>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</si>
  <si>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</si>
  <si>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</si>
  <si>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</si>
  <si>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</si>
  <si>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</si>
  <si>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</si>
  <si>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</si>
  <si>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</si>
  <si>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</si>
  <si>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</si>
  <si>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</si>
  <si>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</si>
  <si>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</si>
  <si>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</si>
  <si>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</si>
  <si>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</si>
  <si>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</si>
  <si>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</si>
  <si>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</si>
  <si>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</si>
  <si>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</si>
  <si>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</si>
  <si>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</si>
  <si>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</si>
  <si>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</si>
  <si>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</si>
  <si>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</si>
  <si>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</si>
  <si>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</si>
  <si>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</si>
  <si>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</si>
  <si>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</si>
  <si>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</si>
  <si>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</si>
  <si>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</si>
  <si>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</si>
  <si>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</si>
  <si>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</si>
  <si>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</si>
  <si>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</si>
  <si>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</si>
  <si>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</si>
  <si>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</si>
  <si>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</si>
  <si>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</si>
  <si>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</si>
  <si>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</si>
  <si>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</si>
  <si>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</si>
  <si>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</si>
  <si>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</si>
  <si>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</si>
  <si>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</si>
  <si>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</si>
  <si>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</si>
  <si>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</si>
  <si>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</si>
  <si>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</si>
  <si>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</si>
  <si>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</si>
  <si>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</si>
  <si>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</si>
  <si>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</si>
  <si>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</si>
  <si>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</si>
  <si>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</si>
  <si>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</si>
  <si>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</si>
  <si>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</si>
  <si>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</si>
  <si>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</si>
  <si>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</si>
  <si>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</si>
  <si>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</si>
  <si>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</si>
  <si>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</si>
  <si>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</si>
  <si>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</si>
  <si>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</si>
  <si>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</si>
  <si>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</si>
  <si>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</si>
  <si>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</si>
  <si>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</si>
  <si>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</si>
  <si>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</si>
  <si>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</si>
  <si>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</si>
  <si>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</si>
  <si>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</si>
  <si>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</si>
  <si>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</si>
  <si>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</si>
  <si>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</si>
  <si>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</si>
  <si>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</si>
  <si>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</si>
  <si>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</si>
  <si>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</si>
  <si>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</si>
  <si>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</si>
  <si>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</si>
  <si>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</si>
  <si>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</si>
  <si>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</si>
  <si>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</si>
  <si>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</si>
  <si>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</si>
  <si>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</si>
  <si>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</si>
  <si>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</si>
  <si>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</si>
  <si>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</si>
  <si>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</si>
  <si>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</si>
  <si>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</si>
  <si>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</si>
  <si>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</si>
  <si>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</si>
  <si>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</si>
  <si>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</si>
  <si>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</si>
  <si>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</si>
  <si>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</si>
  <si>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</si>
  <si>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</si>
  <si>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</si>
  <si>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</si>
  <si>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</si>
  <si>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</si>
  <si>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</si>
  <si>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</si>
  <si>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</si>
  <si>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</si>
  <si>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</si>
  <si>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</si>
  <si>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</si>
  <si>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</si>
  <si>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</si>
  <si>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</si>
  <si>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</si>
  <si>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</si>
  <si>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</si>
  <si>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</si>
  <si>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</si>
  <si>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</si>
  <si>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</si>
  <si>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</si>
  <si>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</si>
  <si>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</si>
  <si>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</si>
  <si>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</si>
  <si>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</si>
  <si>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</si>
  <si>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</si>
  <si>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</si>
  <si>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</si>
  <si>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</si>
  <si>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</si>
  <si>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</si>
  <si>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</si>
  <si>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</si>
  <si>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</si>
  <si>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</si>
  <si>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</si>
  <si>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</si>
  <si>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</si>
  <si>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</si>
  <si>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</si>
  <si>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</si>
  <si>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</si>
  <si>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</si>
  <si>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</si>
  <si>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</si>
  <si>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</si>
  <si>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</si>
  <si>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</si>
  <si>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</si>
  <si>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</si>
  <si>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</si>
  <si>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</si>
  <si>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</si>
  <si>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</si>
  <si>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</si>
  <si>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</si>
  <si>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</si>
  <si>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</si>
  <si>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</si>
  <si>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</si>
  <si>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</si>
  <si>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</si>
  <si>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</si>
  <si>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</si>
  <si>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</si>
  <si>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</si>
  <si>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</si>
  <si>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</si>
  <si>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</si>
  <si>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</si>
  <si>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</si>
  <si>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</si>
  <si>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</si>
  <si>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</si>
  <si>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</si>
  <si>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</si>
  <si>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</si>
  <si>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</si>
  <si>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</si>
  <si>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</si>
  <si>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</si>
  <si>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</si>
  <si>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</si>
  <si>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</si>
  <si>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</si>
  <si>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</si>
  <si>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</si>
  <si>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</si>
  <si>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</si>
  <si>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</si>
  <si>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</si>
  <si>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</si>
  <si>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</si>
  <si>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</si>
  <si>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</si>
  <si>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</si>
  <si>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</si>
  <si>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</si>
  <si>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</si>
  <si>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</si>
  <si>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</si>
  <si>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</si>
  <si>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</si>
  <si>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</si>
  <si>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</si>
  <si>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</si>
  <si>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</si>
  <si>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</si>
  <si>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</si>
  <si>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</si>
  <si>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</si>
  <si>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</si>
  <si>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</si>
  <si>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</si>
  <si>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</si>
  <si>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</si>
  <si>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</si>
  <si>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</si>
  <si>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</si>
  <si>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</si>
  <si>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</si>
  <si>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</si>
  <si>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</si>
  <si>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</si>
  <si>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</si>
  <si>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</si>
  <si>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</si>
  <si>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</si>
  <si>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</si>
  <si>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</si>
  <si>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</si>
  <si>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</si>
  <si>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</si>
  <si>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</si>
  <si>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</si>
  <si>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</si>
  <si>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</si>
  <si>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</si>
  <si>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</si>
  <si>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</si>
  <si>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</si>
  <si>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</si>
  <si>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</si>
  <si>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</si>
  <si>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</si>
  <si>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</si>
  <si>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</si>
  <si>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</si>
  <si>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</si>
  <si>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</si>
  <si>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</si>
  <si>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</si>
  <si>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</si>
  <si>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</si>
  <si>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</si>
  <si>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</si>
  <si>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</si>
  <si>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</si>
  <si>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</si>
  <si>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</si>
  <si>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</si>
  <si>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</si>
  <si>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</si>
  <si>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</si>
  <si>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</si>
  <si>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</si>
  <si>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</si>
  <si>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</si>
  <si>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</si>
  <si>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</si>
  <si>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</si>
  <si>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</si>
  <si>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</si>
  <si>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</si>
  <si>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</si>
  <si>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</si>
  <si>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</si>
  <si>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</si>
  <si>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</si>
  <si>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</si>
  <si>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</si>
  <si>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</si>
  <si>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</si>
  <si>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</si>
  <si>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</si>
  <si>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</si>
  <si>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</si>
  <si>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</si>
  <si>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</si>
  <si>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</si>
  <si>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</si>
  <si>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</si>
  <si>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</si>
  <si>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</si>
  <si>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</si>
  <si>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</si>
  <si>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</si>
  <si>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</si>
  <si>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</si>
  <si>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</si>
  <si>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</si>
  <si>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</si>
  <si>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</si>
  <si>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</si>
  <si>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</si>
  <si>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</si>
  <si>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</si>
  <si>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</si>
  <si>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</si>
  <si>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</si>
  <si>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</si>
  <si>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</si>
  <si>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</si>
  <si>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</si>
  <si>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</si>
  <si>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</si>
  <si>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</si>
  <si>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</si>
  <si>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</si>
  <si>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</si>
  <si>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</si>
  <si>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</si>
  <si>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</si>
  <si>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</si>
  <si>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</si>
  <si>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</si>
  <si>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</si>
  <si>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</si>
  <si>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</si>
  <si>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</si>
  <si>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</si>
  <si>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</si>
  <si>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</si>
  <si>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</si>
  <si>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</si>
  <si>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</si>
  <si>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</si>
  <si>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</si>
  <si>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</si>
  <si>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</si>
  <si>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</si>
  <si>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</si>
  <si>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</si>
  <si>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</si>
  <si>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</si>
  <si>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</si>
  <si>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</si>
  <si>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</si>
  <si>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</si>
  <si>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</si>
  <si>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</si>
  <si>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</si>
  <si>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</si>
  <si>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</si>
  <si>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</si>
  <si>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</si>
  <si>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</si>
  <si>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</si>
  <si>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</si>
  <si>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</si>
  <si>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</si>
  <si>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</si>
  <si>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</si>
  <si>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</si>
  <si>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</si>
  <si>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</si>
  <si>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</si>
  <si>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</si>
  <si>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</si>
  <si>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</si>
  <si>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</si>
  <si>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</si>
  <si>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</si>
  <si>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</si>
  <si>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</si>
  <si>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</si>
  <si>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</si>
  <si>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</si>
  <si>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</si>
  <si>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</si>
  <si>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</si>
  <si>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</si>
  <si>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</si>
  <si>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</si>
  <si>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</si>
  <si>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</si>
  <si>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</si>
  <si>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</si>
  <si>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</si>
  <si>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</si>
  <si>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</si>
  <si>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</si>
  <si>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</si>
  <si>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</si>
  <si>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</si>
  <si>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</si>
  <si>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</si>
  <si>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</si>
  <si>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</si>
  <si>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</si>
  <si>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</si>
  <si>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</si>
  <si>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</si>
  <si>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</si>
  <si>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</si>
  <si>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</si>
  <si>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</si>
  <si>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</si>
  <si>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</si>
  <si>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</si>
  <si>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</si>
  <si>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</si>
  <si>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</si>
  <si>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</si>
  <si>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</si>
  <si>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</si>
  <si>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</si>
  <si>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</si>
  <si>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</si>
  <si>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</si>
  <si>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</si>
  <si>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</si>
  <si>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</si>
  <si>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</si>
  <si>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</si>
  <si>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</si>
  <si>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</si>
  <si>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</si>
  <si>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</si>
  <si>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</si>
  <si>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</si>
  <si>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</si>
  <si>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</si>
  <si>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</si>
  <si>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</si>
  <si>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</si>
  <si>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</si>
  <si>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</si>
  <si>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</si>
  <si>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</si>
  <si>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</si>
  <si>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</si>
  <si>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</si>
  <si>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</si>
  <si>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</si>
  <si>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</si>
  <si>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</si>
  <si>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</si>
  <si>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</si>
  <si>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</si>
  <si>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</si>
  <si>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</si>
  <si>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</si>
  <si>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</si>
  <si>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</si>
  <si>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</si>
  <si>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</si>
  <si>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</si>
  <si>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</si>
  <si>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</si>
  <si>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</si>
  <si>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</si>
  <si>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</si>
  <si>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</si>
  <si>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</si>
  <si>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</si>
  <si>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</si>
  <si>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</si>
  <si>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</si>
  <si>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</si>
  <si>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</si>
  <si>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</si>
  <si>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</si>
  <si>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</si>
  <si>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</si>
  <si>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</si>
  <si>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</si>
  <si>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</si>
  <si>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</si>
  <si>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</si>
  <si>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</si>
  <si>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</si>
  <si>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</si>
  <si>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</si>
  <si>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</si>
  <si>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</si>
  <si>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</si>
  <si>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</si>
  <si>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</si>
  <si>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</si>
  <si>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</si>
  <si>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</si>
  <si>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</si>
  <si>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</si>
  <si>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</si>
  <si>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</si>
  <si>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</si>
  <si>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</si>
  <si>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</si>
  <si>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</si>
  <si>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</si>
  <si>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</si>
  <si>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</si>
  <si>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</si>
  <si>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</si>
  <si>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</si>
  <si>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</si>
  <si>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</si>
  <si>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</si>
  <si>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</si>
  <si>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</si>
  <si>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</si>
  <si>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</si>
  <si>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</si>
  <si>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</si>
  <si>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</si>
  <si>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</si>
  <si>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</si>
  <si>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</si>
  <si>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</si>
  <si>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</si>
  <si>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</si>
  <si>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</si>
  <si>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</si>
  <si>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</si>
  <si>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</si>
  <si>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</si>
  <si>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</si>
  <si>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</si>
  <si>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</si>
  <si>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</si>
  <si>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</si>
  <si>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</si>
  <si>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</si>
  <si>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</si>
  <si>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</si>
  <si>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</si>
  <si>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</si>
  <si>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</si>
  <si>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</si>
  <si>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</si>
  <si>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</si>
  <si>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</si>
  <si>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</si>
  <si>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</si>
  <si>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</si>
  <si>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</si>
  <si>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</si>
  <si>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</si>
  <si>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</si>
  <si>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</si>
  <si>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</si>
  <si>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</si>
  <si>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</si>
  <si>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</si>
  <si>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</si>
  <si>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</si>
  <si>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</si>
  <si>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</si>
  <si>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</si>
  <si>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</si>
  <si>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</si>
  <si>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</si>
  <si>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</si>
  <si>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</si>
  <si>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</si>
  <si>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</si>
  <si>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</si>
  <si>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</si>
  <si>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</si>
  <si>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</si>
  <si>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</si>
  <si>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</si>
  <si>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</si>
  <si>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</si>
  <si>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</si>
  <si>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</si>
  <si>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</si>
  <si>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</si>
  <si>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</si>
  <si>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</si>
  <si>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</si>
  <si>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</si>
  <si>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</si>
  <si>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</si>
  <si>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</si>
  <si>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</si>
  <si>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</si>
  <si>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</si>
  <si>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</si>
  <si>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</si>
  <si>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</si>
  <si>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</si>
  <si>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</si>
  <si>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</si>
  <si>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</si>
  <si>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</si>
  <si>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</si>
  <si>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</si>
  <si>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</si>
  <si>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</si>
  <si>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</si>
  <si>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</si>
  <si>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</si>
  <si>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</si>
  <si>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</si>
  <si>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</si>
  <si>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</si>
  <si>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</si>
  <si>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</si>
  <si>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</si>
  <si>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</si>
  <si>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</si>
  <si>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</si>
  <si>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</si>
  <si>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</si>
  <si>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</si>
  <si>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</si>
  <si>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</si>
  <si>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</si>
  <si>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</si>
  <si>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</si>
  <si>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</si>
  <si>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</si>
  <si>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</si>
  <si>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</si>
  <si>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</si>
  <si>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</si>
  <si>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</si>
  <si>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</si>
  <si>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</si>
  <si>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</si>
  <si>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</si>
  <si>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</si>
  <si>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</si>
  <si>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</si>
  <si>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</si>
  <si>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</si>
  <si>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</si>
  <si>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</si>
  <si>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</si>
  <si>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</si>
  <si>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</si>
  <si>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</si>
  <si>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</si>
  <si>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</si>
  <si>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</si>
  <si>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</si>
  <si>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</si>
  <si>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</si>
  <si>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</si>
  <si>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</si>
  <si>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</si>
  <si>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</si>
  <si>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</si>
  <si>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</si>
  <si>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</si>
  <si>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</si>
  <si>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</si>
  <si>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</si>
  <si>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</si>
  <si>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</si>
  <si>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</si>
  <si>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</si>
  <si>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</si>
  <si>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</si>
  <si>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</si>
  <si>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</si>
  <si>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</si>
  <si>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</si>
  <si>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</si>
  <si>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</si>
  <si>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</si>
  <si>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</si>
  <si>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</si>
  <si>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</si>
  <si>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</si>
  <si>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</si>
  <si>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</si>
  <si>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</si>
  <si>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</si>
  <si>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</si>
  <si>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</si>
  <si>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</si>
  <si>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</si>
  <si>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</si>
  <si>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</si>
  <si>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</si>
  <si>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</si>
  <si>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</si>
  <si>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</si>
  <si>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</si>
  <si>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</si>
  <si>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</si>
  <si>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</si>
  <si>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</si>
  <si>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</si>
  <si>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</si>
  <si>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</si>
  <si>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</si>
  <si>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</si>
  <si>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</si>
  <si>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</si>
  <si>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</si>
  <si>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</si>
  <si>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</si>
  <si>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</si>
  <si>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</si>
  <si>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</si>
  <si>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</si>
  <si>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</si>
  <si>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</si>
  <si>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</si>
  <si>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</si>
  <si>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</si>
  <si>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</si>
  <si>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</si>
  <si>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</si>
  <si>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</si>
  <si>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</si>
  <si>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</si>
  <si>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</si>
  <si>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</si>
  <si>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</si>
  <si>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</si>
  <si>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</si>
  <si>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</si>
  <si>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</si>
  <si>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</si>
  <si>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</si>
  <si>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</si>
  <si>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</si>
  <si>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</si>
  <si>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</si>
  <si>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</si>
  <si>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</si>
  <si>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</si>
  <si>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</si>
  <si>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</si>
  <si>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</si>
  <si>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</si>
  <si>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</si>
  <si>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</si>
  <si>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</si>
  <si>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</si>
  <si>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</si>
  <si>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</si>
  <si>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</si>
  <si>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</si>
  <si>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</si>
  <si>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</si>
  <si>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</si>
  <si>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</si>
  <si>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</si>
  <si>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</si>
  <si>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</si>
  <si>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</si>
  <si>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</si>
  <si>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</si>
  <si>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</si>
  <si>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</si>
  <si>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</si>
  <si>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</si>
  <si>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</si>
  <si>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</si>
  <si>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</si>
  <si>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</si>
  <si>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</si>
  <si>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</si>
  <si>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</si>
  <si>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</si>
  <si>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</si>
  <si>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</si>
  <si>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</si>
  <si>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</si>
  <si>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</si>
  <si>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</si>
  <si>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</si>
  <si>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</si>
  <si>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</si>
  <si>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</si>
  <si>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</si>
  <si>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</si>
  <si>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</si>
  <si>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</si>
  <si>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</si>
  <si>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</si>
  <si>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</si>
  <si>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</si>
  <si>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</si>
  <si>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</si>
  <si>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</si>
  <si>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</si>
  <si>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</si>
  <si>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</si>
  <si>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</si>
  <si>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</si>
  <si>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</si>
  <si>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</si>
  <si>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</si>
  <si>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</si>
  <si>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</si>
  <si>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</si>
  <si>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</si>
  <si>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</si>
  <si>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</si>
  <si>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</si>
  <si>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</si>
  <si>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</si>
  <si>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</si>
  <si>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</si>
  <si>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</si>
  <si>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</si>
  <si>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</si>
  <si>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</si>
  <si>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</si>
  <si>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</si>
  <si>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</si>
  <si>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</si>
  <si>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</si>
  <si>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</si>
  <si>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</si>
  <si>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</si>
  <si>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</si>
  <si>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</si>
  <si>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</si>
  <si>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</si>
  <si>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</si>
  <si>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</si>
  <si>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</si>
  <si>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</si>
  <si>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</si>
  <si>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</si>
  <si>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</si>
  <si>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</si>
  <si>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</si>
  <si>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</si>
  <si>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</si>
  <si>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</si>
  <si>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</si>
  <si>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</si>
  <si>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</si>
  <si>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</si>
  <si>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</si>
  <si>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</si>
  <si>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</si>
  <si>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</si>
  <si>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</si>
  <si>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</si>
  <si>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</si>
  <si>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</si>
  <si>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</si>
  <si>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</si>
  <si>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</si>
  <si>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</si>
  <si>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</si>
  <si>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</si>
  <si>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</si>
  <si>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</si>
  <si>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</si>
  <si>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</si>
  <si>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</si>
  <si>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</si>
  <si>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</si>
  <si>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</si>
  <si>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</si>
  <si>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</si>
  <si>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</si>
  <si>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</si>
  <si>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</si>
  <si>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</si>
  <si>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</si>
  <si>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</si>
  <si>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</si>
  <si>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</si>
  <si>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</si>
  <si>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</si>
  <si>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</si>
  <si>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</si>
  <si>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</si>
  <si>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</si>
  <si>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</si>
  <si>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</si>
  <si>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</si>
  <si>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</si>
  <si>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</si>
  <si>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</si>
  <si>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</si>
  <si>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</si>
  <si>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</si>
  <si>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</si>
  <si>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</si>
  <si>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</si>
  <si>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</si>
  <si>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</si>
  <si>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</si>
  <si>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</si>
  <si>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</si>
  <si>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</si>
  <si>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</si>
  <si>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</si>
  <si>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</si>
  <si>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</si>
  <si>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</si>
  <si>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</si>
  <si>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</si>
  <si>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</si>
  <si>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</si>
  <si>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</si>
  <si>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</si>
  <si>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</si>
  <si>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</si>
  <si>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</si>
  <si>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</si>
  <si>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</si>
  <si>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</si>
  <si>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</si>
  <si>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</si>
  <si>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</si>
  <si>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</si>
  <si>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</si>
  <si>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</si>
  <si>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</si>
  <si>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</si>
  <si>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</si>
  <si>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</si>
  <si>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</si>
  <si>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</si>
  <si>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</si>
  <si>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</si>
  <si>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</si>
  <si>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</si>
  <si>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</si>
  <si>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</si>
  <si>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</si>
  <si>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</si>
  <si>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</si>
  <si>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</si>
  <si>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</si>
  <si>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</si>
  <si>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</si>
  <si>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</si>
  <si>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</si>
  <si>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</si>
  <si>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</si>
  <si>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</si>
  <si>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</si>
  <si>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</si>
  <si>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</si>
  <si>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</si>
  <si>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</si>
  <si>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</si>
  <si>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</si>
  <si>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</si>
  <si>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</si>
  <si>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</si>
  <si>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</si>
  <si>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</si>
  <si>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</si>
  <si>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</si>
  <si>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</si>
  <si>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</si>
  <si>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</si>
  <si>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</si>
  <si>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</si>
  <si>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</si>
  <si>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</si>
  <si>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</si>
  <si>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</si>
  <si>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</si>
  <si>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</si>
  <si>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</si>
  <si>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</si>
  <si>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</si>
  <si>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</si>
  <si>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</si>
  <si>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</si>
  <si>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</si>
  <si>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</si>
  <si>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</si>
  <si>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</si>
  <si>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</si>
  <si>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</si>
  <si>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</si>
  <si>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</si>
  <si>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</si>
  <si>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</si>
  <si>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</si>
  <si>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</si>
  <si>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</si>
  <si>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</si>
  <si>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</si>
  <si>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</si>
  <si>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</si>
  <si>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</si>
  <si>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</si>
  <si>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</si>
  <si>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</si>
  <si>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</si>
  <si>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</si>
  <si>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</si>
  <si>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</si>
  <si>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</si>
  <si>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</si>
  <si>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</si>
  <si>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</si>
  <si>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</si>
  <si>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</si>
  <si>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</si>
  <si>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</si>
  <si>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</si>
  <si>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</si>
  <si>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</si>
  <si>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</si>
  <si>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</si>
  <si>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</si>
  <si>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</si>
  <si>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</si>
  <si>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</si>
  <si>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</si>
  <si>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</si>
  <si>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</si>
  <si>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</si>
  <si>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</si>
  <si>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</si>
  <si>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</si>
  <si>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</si>
  <si>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</si>
  <si>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</si>
  <si>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</si>
  <si>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</si>
  <si>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</si>
  <si>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</si>
  <si>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</si>
  <si>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</si>
  <si>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</si>
  <si>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</si>
  <si>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</si>
  <si>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</si>
  <si>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</si>
  <si>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</si>
  <si>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</si>
  <si>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</si>
  <si>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</si>
  <si>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</si>
  <si>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</si>
  <si>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</si>
  <si>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</si>
  <si>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</si>
  <si>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</si>
  <si>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</si>
  <si>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</si>
  <si>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</si>
  <si>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</si>
  <si>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</si>
  <si>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</si>
  <si>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</si>
  <si>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</si>
  <si>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</si>
  <si>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</si>
  <si>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</si>
  <si>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</si>
  <si>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</si>
  <si>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</si>
  <si>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</si>
  <si>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</si>
  <si>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</si>
  <si>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</si>
  <si>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</si>
  <si>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</si>
  <si>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</si>
  <si>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</si>
  <si>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</si>
  <si>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</si>
  <si>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</si>
  <si>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</si>
  <si>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</si>
  <si>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</si>
  <si>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</si>
  <si>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</si>
  <si>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</si>
  <si>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</si>
  <si>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</si>
  <si>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</si>
  <si>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</si>
  <si>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</si>
  <si>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</si>
  <si>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</si>
  <si>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</si>
  <si>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</si>
  <si>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</si>
  <si>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</si>
  <si>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</si>
  <si>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</si>
  <si>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</si>
  <si>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</si>
  <si>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</si>
  <si>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</si>
  <si>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</si>
  <si>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</si>
  <si>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</si>
  <si>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</si>
  <si>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</si>
  <si>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</si>
  <si>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</si>
  <si>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</si>
  <si>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</si>
  <si>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</si>
  <si>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</si>
  <si>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</si>
  <si>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</si>
  <si>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</si>
  <si>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</si>
  <si>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</si>
  <si>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</si>
  <si>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</si>
  <si>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</si>
  <si>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</si>
  <si>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</si>
  <si>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</si>
  <si>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</si>
  <si>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</si>
  <si>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</si>
  <si>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</si>
  <si>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</si>
  <si>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</si>
  <si>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</si>
  <si>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</si>
  <si>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</si>
  <si>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</si>
  <si>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</si>
  <si>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</si>
  <si>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</si>
  <si>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</si>
  <si>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</si>
  <si>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</si>
  <si>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</si>
  <si>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</si>
  <si>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</si>
  <si>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</si>
  <si>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</si>
  <si>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</si>
  <si>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</si>
  <si>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</si>
  <si>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</si>
  <si>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</si>
  <si>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</si>
  <si>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</si>
  <si>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</si>
  <si>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</si>
  <si>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</si>
  <si>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</si>
  <si>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</si>
  <si>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</si>
  <si>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</si>
  <si>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</si>
  <si>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</si>
  <si>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</si>
  <si>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</si>
  <si>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</si>
  <si>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</si>
  <si>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</si>
  <si>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</si>
  <si>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</si>
  <si>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</si>
  <si>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</si>
  <si>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</si>
  <si>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</si>
  <si>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</si>
  <si>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</si>
  <si>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</si>
  <si>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</si>
  <si>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</si>
  <si>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</si>
  <si>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</si>
  <si>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</si>
  <si>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</si>
  <si>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</si>
  <si>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</si>
  <si>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</si>
  <si>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</si>
  <si>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</si>
  <si>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</si>
  <si>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</si>
  <si>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</si>
  <si>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</si>
  <si>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</si>
  <si>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</si>
  <si>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</si>
  <si>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</si>
  <si>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</si>
  <si>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</si>
  <si>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</si>
  <si>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</si>
  <si>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</si>
  <si>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</si>
  <si>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</si>
  <si>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</si>
  <si>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</si>
  <si>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</si>
  <si>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</si>
  <si>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</si>
  <si>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</si>
  <si>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</si>
  <si>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</si>
  <si>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</si>
  <si>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</si>
  <si>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</si>
  <si>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</si>
  <si>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</si>
  <si>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</si>
  <si>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</si>
  <si>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</si>
  <si>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</si>
  <si>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</si>
  <si>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</si>
  <si>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</si>
  <si>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</si>
  <si>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</si>
  <si>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</si>
  <si>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</si>
  <si>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</si>
  <si>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</si>
  <si>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</si>
  <si>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</si>
  <si>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</si>
  <si>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</si>
  <si>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</si>
  <si>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</si>
  <si>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</si>
  <si>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</si>
  <si>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</si>
  <si>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</si>
  <si>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</si>
  <si>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</si>
  <si>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</si>
  <si>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</si>
  <si>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</si>
  <si>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</si>
  <si>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</si>
  <si>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</si>
  <si>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</si>
  <si>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</si>
  <si>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</si>
  <si>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</si>
  <si>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</si>
  <si>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</si>
  <si>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</si>
  <si>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</si>
  <si>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</si>
  <si>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</si>
  <si>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</si>
  <si>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</si>
  <si>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</si>
  <si>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</si>
  <si>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</si>
  <si>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</si>
  <si>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</si>
  <si>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</si>
  <si>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</si>
  <si>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</si>
  <si>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</si>
  <si>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</si>
  <si>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</si>
  <si>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</si>
  <si>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</si>
  <si>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</si>
  <si>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</si>
  <si>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</si>
  <si>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</si>
  <si>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</si>
  <si>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</si>
  <si>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</si>
  <si>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</si>
  <si>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</si>
  <si>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</si>
  <si>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</si>
  <si>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</si>
  <si>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</si>
  <si>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</si>
  <si>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</si>
  <si>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</si>
  <si>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</si>
  <si>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</si>
  <si>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</si>
  <si>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</si>
  <si>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</si>
  <si>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</si>
  <si>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</si>
  <si>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</si>
  <si>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</si>
  <si>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</si>
  <si>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</si>
  <si>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</si>
  <si>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</si>
  <si>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</si>
  <si>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</si>
  <si>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</si>
  <si>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</si>
  <si>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</si>
  <si>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</si>
  <si>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</si>
  <si>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</si>
  <si>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</si>
  <si>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</si>
  <si>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</si>
  <si>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</si>
  <si>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</si>
  <si>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</si>
  <si>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</si>
  <si>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</si>
  <si>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</si>
  <si>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</si>
  <si>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</si>
  <si>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</si>
  <si>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</si>
  <si>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</si>
  <si>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</si>
  <si>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</si>
  <si>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</si>
  <si>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</si>
  <si>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</si>
  <si>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</si>
  <si>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</si>
  <si>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PCM-20251107-00000832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</si>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</sst>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305.68822523148265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45968.636651157409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45968.636651157409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45968.636651157409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45968.636651157409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45968.636651157409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45968.636651157409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45968.636651157409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45968.636651157409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45968.636651157409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45968.636651157409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45968.636651157409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45968.636651157409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45968.636651157409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45968.636651157409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45968.636651157409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45968.636651157409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45968.636651157409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45968.636651157409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45968.636651157409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45968.636651157409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45968.636651157409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45968.636651157409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45968.636651157409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45968.636651157409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45968.636651157409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45968.636651157409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45968.636651157409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45968.636651157409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45968.636651157409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45968.636651157409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45968.636651157409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45968.636651157409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45968.636651157409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45968.636651157409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45968.636651157409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45968.636651157409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45968.636651157409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45968.636651157409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45968.636651157409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45968.636651157409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45968.636651157409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45968.636651157409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45968.636651157409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45968.636651157409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45968.636651157409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45968.636651157409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45968.636651157409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45968.636651157409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45968.636651157409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45968.636651157409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45968.636651157409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45968.636651157409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45968.636651157409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45968.636651157409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45968.636651157409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45968.636651157409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45968.636651157409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45968.636651157409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45968.636651157409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45968.636651157409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45968.636651157409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45968.636651157409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45968.636651157409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45968.636651157409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45968.636651157409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45968.636651157409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45968.636651157409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45968.636651157409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45968.636651157409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45968.636651157409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45968.636651157409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45968.636651157409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45968.636651157409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45968.636651157409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45968.636651157409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45968.636651157409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45968.636651157409</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45968.636651157409</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99D0102A-8595-4A39-9D03-95829D69D6C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143.63681319444731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2.9197453703091014E-2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45968.636651157409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45968.636651157409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45968.636651157409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45968.636651157409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45968.636651157409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45968.636651157409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45968.636651157409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45968.636651157409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45968.636651157409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45968.636651157409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45968.636651157409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45968.636651157409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45968.636651157409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45968.636651157409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45968.636651157409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45968.636651157409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45968.636651157409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45968.636651157409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45968.636651157409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45968.636651157409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45968.636651157409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45968.636651157409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45968.636651157409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45968.636651157409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45968.636651157409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45968.636651157409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45968.636651157409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45968.636651157409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45968.636651157409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45968.636651157409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45968.636651157409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45968.636651157409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45968.636651157409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45968.636651157409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45968.636651157409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45968.636651157409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45968.636651157409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45968.636651157409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45968.636651157409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45968.636651157409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45968.636651157409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45968.636651157409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45968.636651157409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45968.636651157409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45968.636651157409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45968.636651157409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45968.636651157409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45968.636651157409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45968.636651157409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45968.636651157409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45968.636651157409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45968.636651157409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45968.636651157409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45968.636651157409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45968.636651157409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45968.636651157409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45968.636651157409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45968.636651157409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45968.636651157409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45968.636651157409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45968.636651157409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45968.636651157409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45968.636651157409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45968.636651157409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45968.636651157409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45968.636651157409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45968.636651157409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45968.636651157409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45968.636651157409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45968.636651157409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45968.636651157409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45968.636651157409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45968.636651157409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45968.636651157409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45968.636651157409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6.1072453703673091E-2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45968.636651157409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45968.636651157409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45968.636651157409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45968.636651157409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45968.636651157409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45968.636651157409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45968.636651157409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45968.636651157409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45968.636651157409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45968.636651157409</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45968.636651157409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45968.636651157409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45968.636651157409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45968.636651157409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45968.636651157409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45968.636651157409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45968.636651157409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45968.636651157409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45968.636651157409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45968.636651157409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45968.636651157409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45968.636651157409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45968.636651157409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45968.636651157409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45968.636651157409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45968.636651157409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45968.636651157409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45968.636651157409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45968.636651157409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45968.636651157409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45968.636651157409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45968.636651157409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45968.636651157409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45968.636651157409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45968.636651157409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45968.636651157409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45968.636651157409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45968.636651157409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45968.636651157409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45968.636651157409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45968.636651157409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45968.636651157409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45968.636651157409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45968.636651157409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45968.636651157409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45968.636651157409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45968.636651157409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45968.636651157409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45968.636651157409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45968.636651157409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45968.636651157409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45968.636651157409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45968.636651157409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45968.636651157409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45968.636651157409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45968.636651157409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45968.636651157409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45968.636651157409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45968.636651157409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45968.636651157409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45968.636651157409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45968.636651157409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45968.636651157409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45968.636651157409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45968.636651157409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45968.636651157409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45968.636651157409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45968.636651157409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45968.636651157409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45968.636651157409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45968.636651157409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45968.636651157409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45968.636651157409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45968.636651157409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45968.636651157409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45968.636651157409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45968.636651157409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45968.636651157409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45968.636651157409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45968.636651157409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45968.636651157409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45968.636651157409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45968.636651157409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45968.636651157409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45968.636651157409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45968.636651157409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45968.636651157409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45968.636651157409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45968.636651157409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45968.636651157409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45968.636651157409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45968.636651157409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45968.636651157409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45968.636651157409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45968.636651157409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45968.636651157409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45968.636651157409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45968.636651157409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45968.636651157409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45968.636651157409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45968.636651157409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45968.636651157409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45968.636651157409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45968.636651157409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45968.636651157409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45968.636651157409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45968.636651157409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45968.636651157409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45968.636651157409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45968.636651157409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45968.636651157409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45968.636651157409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45968.636651157409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45968.636651157409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45968.636651157409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45968.636651157409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45968.636651157409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45968.636651157409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45968.636651157409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45968.636651157409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45968.636651157409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45968.636651157409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45968.636651157409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45968.636651157409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45968.636651157409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45968.636651157409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45968.636651157409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45968.636651157409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45968.636651157409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45968.636651157409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45968.636651157409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45968.636651157409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45968.636651157409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45968.636651157409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45968.636651157409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45968.636651157409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45968.636651157409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45968.636651157409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45968.636651157409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45968.636651157409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45968.636651157409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45968.636651157409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45968.636651157409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45968.636651157409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45968.636651157409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45968.636651157409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45968.636651157409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45968.636651157409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45968.636651157409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45968.636651157409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45968.636651157409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45968.636651157409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45968.636651157409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45968.636651157409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45968.636651157409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45968.636651157409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45968.636651157409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45968.636651157409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45968.636651157409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45968.636651157409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45968.636651157409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45968.636651157409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45968.636651157409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45968.636651157409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45968.636651157409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45968.636651157409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45968.636651157409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45968.636651157409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45968.636651157409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45968.636651157409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45968.636651157409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45968.636651157409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45968.636651157409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45968.636651157409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45968.636651157409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45968.636651157409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45968.636651157409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45968.636651157409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45968.636651157409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45968.636651157409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45968.636651157409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45968.636651157409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45968.636651157409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45968.636651157409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45968.636651157409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45968.636651157409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45968.636651157409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45968.636651157409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45968.636651157409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45968.636651157409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45968.636651157409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45968.636651157409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45968.636651157409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45968.636651157409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45968.636651157409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45968.636651157409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45968.636651157409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45968.636651157409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45968.636651157409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45968.636651157409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45968.636651157409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45968.636651157409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45968.636651157409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45968.636651157409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45968.636651157409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45968.636651157409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45968.636651157409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45968.636651157409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45968.636651157409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45968.636651157409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45968.636651157409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45968.636651157409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45968.636651157409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45968.636651157409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45968.636651157409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45968.636651157409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45968.636651157409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45968.636651157409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45968.636651157409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45968.636651157409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45968.636651157409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45968.636651157409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45968.636651157409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45968.636651157409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45968.636651157409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45968.636651157409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45968.636651157409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45968.636651157409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45968.636651157409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45968.636651157409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45968.636651157409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45968.636651157409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45968.636651157409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45968.636651157409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45968.636651157409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45968.636651157409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45968.636651157409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45968.636651157409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45968.636651157409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45968.636651157409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45968.636651157409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45968.636651157409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45968.636651157409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45968.636651157409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45968.636651157409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45968.636651157409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45968.636651157409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45968.636651157409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45968.636651157409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45968.636651157409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45968.636651157409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45968.636651157409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45968.636651157409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45968.636651157409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45968.636651157409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45968.636651157409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45968.636651157409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45968.636651157409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45968.636651157409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45968.636651157409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45968.636651157409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45968.636651157409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45968.636651157409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45968.636651157409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45968.636651157409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45968.636651157409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45968.636651157409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45968.636651157409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45968.636651157409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45968.636651157409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45968.636651157409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45968.636651157409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45968.636651157409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45968.636651157409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45968.636651157409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45968.636651157409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45968.636651157409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45968.636651157409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45968.636651157409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45968.636651157409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45968.636651157409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45968.636651157409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45968.636651157409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45968.636651157409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45968.636651157409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45968.636651157409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45968.636651157409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45968.636651157409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45968.636651157409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45968.636651157409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45968.636651157409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45968.636651157409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45968.636651157409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45968.636651157409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45968.636651157409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45968.636651157409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45968.636651157409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45968.636651157409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45968.636651157409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45968.636651157409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45968.636651157409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45968.636651157409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45968.636651157409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45968.636651157409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45968.636651157409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45968.636651157409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45968.636651157409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45968.636651157409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45968.636651157409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45968.636651157409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45968.636651157409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45968.636651157409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45968.636651157409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45968.636651157409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45968.636651157409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45968.636651157409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45968.636651157409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45968.636651157409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45968.636651157409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45968.636651157409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45968.636651157409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45968.636651157409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45968.636651157409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45968.636651157409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45968.636651157409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45968.636651157409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45968.636651157409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45968.636651157409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45968.636651157409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45968.636651157409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45968.636651157409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45968.636651157409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45968.636651157409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45968.636651157409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45968.636651157409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45968.636651157409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45968.636651157409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45968.636651157409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45968.636651157409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45968.636651157409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45968.636651157409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45968.636651157409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45968.636651157409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45968.636651157409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45968.636651157409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45968.636651157409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45968.636651157409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45968.636651157409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45968.636651157409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45968.636651157409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45968.636651157409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45968.636651157409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45968.636651157409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45968.636651157409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45968.636651157409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45968.636651157409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45968.636651157409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45968.636651157409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45968.636651157409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45968.636651157409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45968.636651157409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45968.636651157409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45968.636651157409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45968.636651157409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45968.636651157409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45968.636651157409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45968.636651157409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45968.636651157409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45968.636651157409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45968.636651157409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45968.636651157409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45968.636651157409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45968.636651157409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45968.636651157409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45968.636651157409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45968.636651157409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45968.636651157409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45968.636651157409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45968.636651157409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45968.636651157409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45968.636651157409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45968.636651157409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45968.636651157409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45968.636651157409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45968.636651157409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45968.636651157409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45968.636651157409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45968.636651157409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45968.636651157409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45968.636651157409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45968.636651157409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45968.636651157409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45968.636651157409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45968.636651157409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45968.636651157409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45968.636651157409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45968.636651157409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45968.636651157409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45968.636651157409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45968.636651157409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45968.636651157409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45968.636651157409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45968.636651157409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45968.636651157409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45968.636651157409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45968.636651157409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45968.636651157409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45968.636651157409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45968.636651157409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45968.636651157409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45968.636651157409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45968.636651157409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45968.636651157409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45968.636651157409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45968.636651157409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45968.636651157409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45968.636651157409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45968.636651157409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45968.636651157409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45968.636651157409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45968.636651157409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45968.636651157409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45968.636651157409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45968.636651157409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45968.636651157409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45968.636651157409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45968.636651157409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45968.636651157409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45968.636651157409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45968.636651157409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45968.636651157409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45968.636651157409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45968.636651157409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45968.636651157409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45968.636651157409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45968.636651157409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45968.636651157409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45968.636651157409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45968.636651157409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45968.636651157409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45968.636651157409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45968.636651157409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45968.636651157409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45968.636651157409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45968.636651157409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45968.636651157409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45968.636651157409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45968.636651157409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45968.636651157409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45968.636651157409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45968.636651157409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45968.636651157409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45968.636651157409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45968.636651157409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45968.636651157409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45968.636651157409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45968.636651157409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45968.636651157409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45968.636651157409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45968.636651157409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45968.636651157409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45968.636651157409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45968.636651157409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45968.636651157409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45968.636651157409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45968.636651157409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45968.636651157409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45968.636651157409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45968.636651157409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45968.636651157409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45968.636651157409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45968.636651157409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45968.636651157409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45968.636651157409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45968.636651157409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45968.636651157409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45968.636651157409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45968.636651157409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45968.636651157409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45968.636651157409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45968.636651157409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45968.636651157409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45968.636651157409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45968.636651157409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45968.636651157409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45968.636651157409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45968.636651157409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45968.636651157409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45968.636651157409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45968.636651157409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45968.636651157409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45968.636651157409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45968.636651157409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45968.636651157409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45968.636651157409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45968.636651157409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45968.636651157409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45968.636651157409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45968.636651157409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45968.636651157409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45968.636651157409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45968.636651157409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45968.636651157409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45968.636651157409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45968.636651157409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45968.636651157409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45968.636651157409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45968.636651157409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45968.636651157409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45968.636651157409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45968.636651157409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45968.636651157409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45968.636651157409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45968.636651157409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45968.636651157409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45968.636651157409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45968.636651157409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45968.636651157409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45968.636651157409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45968.636651157409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45968.636651157409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45968.636651157409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45968.636651157409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45968.636651157409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45968.636651157409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45968.636651157409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45968.636651157409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45968.636651157409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45968.636651157409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45968.636651157409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45968.636651157409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45968.636651157409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45968.636651157409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45968.636651157409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45968.636651157409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45968.636651157409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45968.636651157409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45968.636651157409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45968.636651157409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45968.636651157409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45968.636651157409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45968.636651157409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45968.636651157409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45968.636651157409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45968.636651157409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45968.636651157409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45968.636651157409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45968.636651157409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45968.636651157409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45968.636651157409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45968.636651157409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45968.636651157409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45968.636651157409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45968.636651157409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45968.636651157409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45968.636651157409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45968.636651157409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45968.636651157409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45968.636651157409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45968.636651157409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45968.636651157409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45968.636651157409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45968.636651157409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45968.636651157409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45968.636651157409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45968.636651157409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45968.636651157409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45968.636651157409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45968.636651157409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45968.636651157409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45968.636651157409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45968.636651157409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45968.636651157409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45968.636651157409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45968.636651157409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45968.636651157409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45968.636651157409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45968.636651157409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45968.636651157409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45968.636651157409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45968.636651157409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45968.636651157409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45968.636651157409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45968.636651157409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45968.636651157409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45968.636651157409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45968.636651157409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45968.636651157409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45968.636651157409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45968.636651157409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45968.636651157409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45968.636651157409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45968.636651157409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45968.636651157409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45968.636651157409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45968.636651157409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45968.636651157409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45968.636651157409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45968.636651157409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45968.636651157409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45968.636651157409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45968.636651157409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45968.636651157409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45968.636651157409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45968.636651157409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45968.636651157409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45968.636651157409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45968.636651157409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45968.636651157409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45968.636651157409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45968.636651157409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45968.636651157409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45968.636651157409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45968.636651157409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45968.636651157409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45968.636651157409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45968.636651157409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45968.636651157409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45968.636651157409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45968.636651157409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45968.636651157409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45968.636651157409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45968.636651157409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45968.636651157409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45968.636651157409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45968.636651157409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45968.636651157409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45968.636651157409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45968.636651157409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45968.636651157409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45968.636651157409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45968.636651157409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45968.636651157409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45968.636651157409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45968.636651157409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45968.636651157409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45968.636651157409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45968.636651157409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45968.636651157409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45968.636651157409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45968.636651157409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45968.636651157409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45968.636651157409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45968.636651157409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45968.636651157409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45968.636651157409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45968.636651157409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45968.636651157409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45968.636651157409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45968.636651157409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45968.636651157409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45968.636651157409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45968.636651157409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45968.636651157409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45968.636651157409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45968.636651157409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45968.636651157409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45968.636651157409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45968.636651157409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45968.636651157409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45968.636651157409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45968.636651157409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45968.636651157409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45968.636651157409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45968.636651157409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45968.636651157409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45968.636651157409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45968.636651157409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45968.636651157409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45968.636651157409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45968.636651157409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45968.636651157409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45968.636651157409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45968.636651157409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45968.636651157409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45968.636651157409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45968.636651157409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45968.636651157409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45968.636651157409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45968.636651157409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45968.636651157409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45968.636651157409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45968.636651157409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45968.636651157409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45968.636651157409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45968.636651157409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45968.636651157409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45968.636651157409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45968.636651157409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45968.636651157409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45968.636651157409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45968.636651157409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45968.636651157409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45968.636651157409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45968.636651157409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45968.636651157409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45968.636651157409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45968.636651157409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45968.636651157409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45968.636651157409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45968.636651157409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45968.636651157409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45968.636651157409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45968.636651157409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45968.636651157409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45968.636651157409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45968.636651157409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45968.636651157409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45968.636651157409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45968.636651157409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45968.636651157409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45968.636651157409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45968.636651157409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45968.636651157409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45968.636651157409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45968.636651157409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45968.636651157409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45968.636651157409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45968.636651157409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45968.636651157409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45968.636651157409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45968.636651157409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45968.636651157409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45968.636651157409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45968.636651157409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45968.636651157409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45968.636651157409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45968.636651157409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45968.636651157409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45968.636651157409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45968.636651157409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45968.636651157409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45968.636651157409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45968.636651157409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45968.636651157409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45968.636651157409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45968.636651157409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45968.636651157409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45968.636651157409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45968.636651157409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45968.636651157409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45968.636651157409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45968.636651157409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45968.636651157409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45968.636651157409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45968.636651157409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45968.636651157409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45968.636651157409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45968.636651157409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45968.636651157409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45968.636651157409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45968.636651157409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45968.636651157409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45968.636651157409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45968.636651157409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45968.636651157409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45968.636651157409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45968.636651157409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45968.636651157409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45968.636651157409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45968.636651157409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45968.636651157409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45968.636651157409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45968.636651157409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45968.636651157409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45968.636651157409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45968.636651157409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45968.636651157409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45968.636651157409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45968.636651157409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45968.636651157409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45968.636651157409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45968.636651157409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45968.636651157409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45968.636651157409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45968.636651157409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45968.636651157409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45968.636651157409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45968.636651157409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45968.636651157409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45968.636651157409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45968.636651157409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45968.636651157409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45968.636651157409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45968.636651157409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45968.636651157409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45968.636651157409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45968.636651157409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45968.636651157409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45968.636651157409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45968.636651157409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45968.636651157409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45968.636651157409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45968.636651157409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45968.636651157409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45968.636651157409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45968.636651157409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45968.636651157409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45968.636651157409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45968.636651157409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45968.636651157409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45968.636651157409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45968.636651157409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45968.636651157409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45968.636651157409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45968.636651157409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45968.636651157409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45968.636651157409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45968.636651157409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45968.636651157409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45968.636651157409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45968.636651157409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45968.636651157409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45968.636651157409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45968.636651157409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45968.636651157409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45968.636651157409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45968.636651157409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45968.636651157409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45968.636651157409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45968.636651157409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45968.636651157409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45968.636651157409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45968.636651157409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45968.636651157409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45968.636651157409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45968.636651157409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45968.636651157409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45968.636651157409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45968.636651157409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45968.636651157409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45968.636651157409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45968.636651157409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45968.636651157409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45968.636651157409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45968.636651157409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45968.636651157409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45968.636651157409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45968.636651157409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45968.636651157409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45968.636651157409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45968.636651157409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45968.636651157409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45968.636651157409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45968.636651157409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45968.636651157409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45968.636651157409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45968.636651157409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45968.636651157409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45968.636651157409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45968.636651157409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45968.636651157409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45968.636651157409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45968.636651157409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45968.636651157409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45968.636651157409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45968.636651157409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45968.636651157409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45968.636651157409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45968.636651157409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45968.636651157409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45968.636651157409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45968.636651157409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45968.636651157409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45968.636651157409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45968.636651157409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45968.636651157409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45968.636651157409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45968.636651157409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45968.636651157409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45968.636651157409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45968.636651157409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45968.636651157409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45968.636651157409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45968.636651157409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45968.636651157409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45968.636651157409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45968.636651157409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45968.636651157409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45968.636651157409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45968.636651157409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45968.636651157409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45968.636651157409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45968.636651157409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45968.636651157409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45968.636651157409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45968.636651157409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45968.636651157409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45968.636651157409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45968.636651157409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45968.636651157409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45968.636651157409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45968.636651157409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45968.636651157409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45968.636651157409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45968.636651157409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45968.636651157409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45968.636651157409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45968.636651157409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45968.636651157409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45968.636651157409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45968.636651157409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45968.636651157409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45968.636651157409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45968.636651157409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45968.636651157409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45968.636651157409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45968.636651157409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45968.636651157409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45968.636651157409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45968.636651157409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45968.636651157409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45968.636651157409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45968.636651157409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45968.636651157409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45968.636651157409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45968.636651157409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45968.636651157409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45968.636651157409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45968.636651157409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45968.636651157409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45968.636651157409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45968.636651157409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45968.636651157409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45968.636651157409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45968.636651157409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45968.636651157409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45968.636651157409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45968.636651157409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45968.636651157409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45968.636651157409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45968.636651157409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45968.636651157409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45968.636651157409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45968.636651157409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45968.636651157409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45968.636651157409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45968.636651157409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45968.636651157409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45968.636651157409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45968.636651157409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45968.636651157409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45968.636651157409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45968.636651157409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45968.636651157409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45968.636651157409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45968.636651157409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45968.636651157409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45968.636651157409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45968.636651157409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45968.636651157409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45968.636651157409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45968.636651157409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45968.636651157409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45968.636651157409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45968.636651157409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45968.636651157409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45968.636651157409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45968.636651157409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45968.636651157409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45968.636651157409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45968.636651157409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45968.636651157409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45968.636651157409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45968.636651157409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45968.636651157409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45968.636651157409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45968.636651157409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45968.636651157409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45968.636651157409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45968.636651157409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45968.636651157409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45968.636651157409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45968.636651157409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45968.636651157409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45968.636651157409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45968.636651157409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45968.636651157409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45968.636651157409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45968.636651157409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45968.636651157409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45968.636651157409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45968.636651157409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45968.636651157409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45968.636651157409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45968.636651157409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45968.636651157409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45968.636651157409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45968.636651157409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45968.636651157409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45968.636651157409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45968.636651157409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45968.636651157409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45968.636651157409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45968.636651157409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45968.636651157409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45968.636651157409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45968.636651157409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45968.636651157409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45968.636651157409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45968.636651157409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45968.636651157409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45968.636651157409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45968.636651157409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45968.636651157409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45968.636651157409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45968.636651157409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45968.636651157409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45968.636651157409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45968.636651157409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45968.636651157409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45968.636651157409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45968.636651157409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45968.636651157409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45968.636651157409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45968.636651157409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45968.636651157409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45968.636651157409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45968.636651157409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45968.636651157409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45968.636651157409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45968.636651157409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45968.636651157409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45968.636651157409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45968.636651157409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45968.636651157409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45968.636651157409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45968.636651157409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45968.636651157409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45968.636651157409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45968.636651157409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45968.636651157409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45968.636651157409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45968.636651157409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45968.636651157409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45968.636651157409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45968.636651157409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45968.636651157409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45968.636651157409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45968.636651157409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45968.636651157409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45968.636651157409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45968.636651157409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45968.636651157409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45968.636651157409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45968.636651157409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45968.636651157409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45968.636651157409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45968.636651157409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45968.636651157409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45968.636651157409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45968.636651157409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45968.636651157409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45968.636651157409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45968.636651157409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45968.636651157409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45968.636651157409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45968.636651157409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45968.636651157409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45968.636651157409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45968.636651157409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265.15593356481259</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36465</v>
      </c>
      <c r="E3" s="95" t="s">
        <v>39021</v>
      </c>
      <c r="F3" s="112">
        <v>45968.62222222222</v>
      </c>
      <c r="G3" s="113">
        <f ca="1">IFERROR(NOW()-F3,"")</f>
        <v>1.4428935188334435E-2</v>
      </c>
      <c r="H3" s="112">
        <v>45968.60833333333</v>
      </c>
      <c r="I3" s="108" t="str">
        <f>IFERROR(VLOOKUP(D3,DB!A:F,6,0),"")</f>
        <v>Generator-SG</v>
      </c>
      <c r="J3" s="108">
        <f>IFERROR(VLOOKUP(D3,DB!A:G,7,0),"")</f>
        <v>0</v>
      </c>
      <c r="K3" s="114" t="s">
        <v>39114</v>
      </c>
      <c r="L3" s="110" t="str">
        <f>IFERROR(VLOOKUP(D3,DB!A:I,9,0),"")</f>
        <v>Latis</v>
      </c>
    </row>
    <row r="4" spans="1:16" ht="15" customHeight="1">
      <c r="A4" s="108"/>
      <c r="B4" s="108" t="str">
        <f>IFERROR(VLOOKUP(D4,DB!A:K,11,0),"")</f>
        <v/>
      </c>
      <c r="C4" s="109"/>
      <c r="D4" s="92"/>
      <c r="E4" s="95"/>
      <c r="F4" s="112"/>
      <c r="G4" s="113">
        <f ca="1">IFERROR(NOW()-F4,"")</f>
        <v>45968.636651157409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45968.636651157409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45968.636651157409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45968.636651157409</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45968.636651157409</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45968.636651157409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45968.636651157409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45968.636651157409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45968.636651157409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45968.636651157409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45968.636651157409</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45968.63665104167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45968.63665104167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45968.63665104167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45968.63665104167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45968.63665104167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45968.63665104167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45968.63665104167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45968.63665104167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45968.63665104167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45968.63665104167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45968.63665104167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45968.63665104167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45968.63665104167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45968.63665104167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45968.63665104167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45968.63665104167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45968.63665104167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45968.63665104167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45968.63665104167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45968.63665104167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45968.63665104167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45968.63665104167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45968.63665104167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45968.63665104167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45968.63665104167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45968.63665104167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45968.63665104167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45968.63665104167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45968.63665104167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45968.63665104167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45968.63665104167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45968.63665104167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45968.63665104167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45968.63665104167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45968.63665104167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45968.63665104167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45968.63665104167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45968.63665104167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45968.63665104167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45968.63665104167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45968.63665104167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45968.63665104167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45968.63665104167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45968.63665104167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45968.63665104167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45968.63665104167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45968.63665104167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45968.63665104167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45968.63665104167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45968.63665104167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45968.63665104167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45968.63665104167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45968.63665104167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45968.63665104167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45968.63665104167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45968.63665104167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45968.63665104167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45968.63665104167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45968.63665104167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45968.63665104167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45968.63665104167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45968.63665104167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45968.63665104167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45968.63665104167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45968.63665104167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45968.63665104167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45968.63665104167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45968.63665104167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45968.63665104167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45968.63665104167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45968.63665104167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45968.63665104167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45968.63665104167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45968.63665104167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45968.63665104167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45968.63665104167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45968.63665104167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45968.63665104167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45968.63665104167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45968.63665104167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45968.63665104167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45968.63665104167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45968.63665104167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45968.63665104167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45968.63665104167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45968.63665104167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45968.63665104167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45968.63665104167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45968.63665104167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45968.63665104167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45968.63665104167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45968.63665104167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45968.63665104167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45968.63665104167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45968.63665104167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45968.63665104167</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76.804590972220467</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42.447773842592142</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19.975540046296373</v>
      </c>
      <c r="H4" s="132">
        <v>45948.661111111112</v>
      </c>
      <c r="I4" s="131" t="str">
        <f>IFERROR(VLOOKUP(D4,DB!A:F,6,0),"")</f>
        <v>SCECO</v>
      </c>
      <c r="J4" s="131" t="str">
        <f>IFERROR(VLOOKUP(D4,DB!A:G,7,0),"")</f>
        <v>Dead</v>
      </c>
      <c r="K4" s="131" t="s">
        <v>39120</v>
      </c>
      <c r="L4" s="131" t="str">
        <f>IFERROR(VLOOKUP(D4,DB!A:I,9,0),"")</f>
        <v>Latis</v>
      </c>
    </row>
    <row r="5" spans="1:13" ht="15">
      <c r="A5" s="131"/>
      <c r="B5" s="131" t="str">
        <f>IFERROR(VLOOKUP(D5,DB!A:K,11,0),"")</f>
        <v/>
      </c>
      <c r="C5" s="131"/>
      <c r="D5" s="131"/>
      <c r="E5" s="131"/>
      <c r="F5" s="131"/>
      <c r="G5" s="131">
        <f ca="1">IFERROR(NOW()-F5,"")</f>
        <v>45968.636651157409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45968.636651157409</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45968.636651157409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45968.636651157409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45968.636651157409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45968.636651157409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45968.636651157409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45968.636651157409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45968.636651157409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45968.636651157409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45968.636651157409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45968.636651157409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45968.636651157409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45968.636651157409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45968.636651157409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45968.636651157409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45968.636651157409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45968.636651157409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45968.636651157409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45968.636651157409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45968.636651157409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45968.636651157409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45968.636651157409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45968.636651157409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45968.636651157409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45968.636651157409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45968.636651157409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45968.636651157409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45968.636651157409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45968.636651157409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45968.636651157409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45968.636651157409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45968.636651157409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45968.636651157409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45968.636651157409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45968.636651157409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45968.636651157409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45968.636651157409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45968.636651157409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45968.636651157409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45968.636651157409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45968.636651157409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45968.636651157409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45968.636651157409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45968.636651157409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45968.636651157409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45968.636651157409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45968.636651157409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45968.636651157409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45968.636651157409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45968.636651157409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45968.636651157409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45968.636651157409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45968.636651157409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45968.636651157409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45968.636651157409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45968.636651157409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45968.636651157409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45968.636651157409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45968.636651157409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45968.636651157409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45968.636651157409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45968.636651157409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45968.636651157409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45968.636651157409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45968.636651157409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45968.636651157409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45968.636651157409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45968.636651157409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45968.636651157409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45968.636651157409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45968.636651157409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45968.636651157409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45968.636651157409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45968.636651157409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45968.636651157409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45968.636651157409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45968.636651157409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45968.636651157409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45968.636651157409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45968.636651157409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45968.636651157409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45968.636651157409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45968.636651157409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45968.636651157409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45968.636651157409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45968.636651157409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45968.636651157409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45968.636651157409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45968.636651157409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45968.636651157409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45968.636651157409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45968.636651157409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45968.636651157409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45968.636651157409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45968.636651157409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45968.636651157409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45968.636651157409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45968.636651157409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45968.636651157409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45968.636651157409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45968.636651157409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45968.636651157409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45968.636651157409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45968.636651157409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45968.636651157409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45968.636651157409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45968.636651157409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45968.636651157409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45968.636651157409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45968.636651157409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45968.636651157409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45968.636651157409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45968.636651157409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45968.636651157409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45968.636651157409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45968.636651157409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45968.636651157409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45968.636651157409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45968.636651157409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45968.636651157409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45968.636651157409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45968.636651157409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45968.636651157409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45968.636651157409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45968.636651157409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45968.636651157409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45968.636651157409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45968.636651157409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45968.636651157409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45968.636651157409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45968.636651157409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45968.636651157409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45968.636651157409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45968.636651157409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45968.636651157409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45968.636651157409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45968.636651157409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45968.636651157409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45968.636651157409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45968.636651157409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45968.636651157409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45968.636651157409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45968.636651157409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45968.636651157409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45968.636651157409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45968.636651157409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45968.636651157409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45968.636651157409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45968.636651157409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45968.636651157409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45968.636651157409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45968.636651157409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45968.636651157409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45968.636651157409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45968.636651157409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45968.636651157409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45968.636651157409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45968.636651157409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45968.636651157409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45968.636651157409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45968.636651157409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45968.636651157409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45968.636651157409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45968.636651157409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45968.636651157409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45968.636651157409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45968.636651157409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45968.636651157409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45968.636651157409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45968.636651157409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45968.636651157409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45968.636651157409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45968.636651157409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45968.636651157409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45968.636651157409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45968.636651157409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45968.636651157409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45968.636651157409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45968.636651157409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45968.636651157409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45968.636651157409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45968.636651157409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45968.636651157409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45968.636651157409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45968.636651157409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45968.636651157409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45968.636651157409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45968.636651157409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45968.636651157409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45968.636651157409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45968.636651157409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45968.636651157409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45968.636651157409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45968.636651157409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45968.636651157409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45968.636651157409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45968.636651157409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45968.636651157409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45968.636651157409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45968.636651157409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45968.636651157409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45968.636651157409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45968.636651157409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45968.636651157409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45968.636651157409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45968.636651157409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45968.636651157409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45968.636651157409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45968.636651157409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45968.636651157409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45968.636651157409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45968.636651157409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45968.636651157409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45968.636651157409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45968.636651157409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45968.636651157409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45968.636651157409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45968.636651157409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45968.636651157409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45968.636651157409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45968.636651157409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45968.636651157409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45968.636651157409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45968.636651157409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45968.636651157409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45968.636651157409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45968.636651157409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45968.636651157409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45968.636651157409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45968.636651157409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45968.636651157409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45968.636651157409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45968.636651157409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45968.636651157409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45968.636651157409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45968.636651157409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45968.636651157409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45968.636651157409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45968.636651157409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45968.636651157409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45968.636651157409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45968.636651157409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45968.636651157409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45968.636651157409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45968.636651157409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45968.636651157409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45968.636651157409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45968.636651157409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45968.636651157409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45968.636651157409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45968.636651157409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45968.636651157409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45968.636651157409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45968.636651157409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45968.636651157409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45968.636651157409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45968.636651157409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45968.636651157409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45968.636651157409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45968.636651157409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45968.636651157409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45968.636651157409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45968.636651157409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45968.636651157409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45968.636651157409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45968.636651157409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45968.636651157409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45968.636651157409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45968.636651157409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45968.636651157409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45968.636651157409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45968.636651157409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45968.636651157409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45968.636651157409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45968.636651157409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45968.636651157409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45968.636651157409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45968.636651157409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45968.636651157409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45968.636651157409</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45968.63665104167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45968.63665104167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45968.636651157409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45968.636651157409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45968.636651157409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45968.636651157409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45968.636651157409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45968.636651157409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45968.636651157409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45968.636651157409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45968.636651157409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45968.636651157409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45968.636651157409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45968.636651157409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45968.636651157409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45968.636651157409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45968.636651157409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45968.636651157409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45968.636651157409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45968.636651157409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