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84" documentId="120_S{2AC9BD13-BADA-5192-A53E-5A8FF88502F6}" xr6:coauthVersionLast="47" xr6:coauthVersionMax="47" xr10:uidLastSave="{E081D83C-A8AB-47BB-91EE-A7934F241AB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D6" i="3"/>
  <c r="B3"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<sst xmlns="http://schemas.openxmlformats.org/spreadsheetml/2006/main" count="180277" uniqueCount="39123">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</sst>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323.76297083333338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45986.71139675926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45986.71139675926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45986.71139675926</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45986.71139675926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45986.711396412036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45986.711396412036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45986.711396412036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45986.711396412036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45986.711396412036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45986.711396412036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45986.711396412036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45986.711396412036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45986.711396412036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45986.711396412036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45986.711396412036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45986.711396412036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45986.711396412036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45986.711396412036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45986.711396412036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45986.711396412036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45986.711396412036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45986.711396412036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45986.711396412036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45986.711396412036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45986.711396412036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45986.711396412036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45986.711396412036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45986.711396412036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45986.711396412036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45986.711396412036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45986.711396412036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45986.711396412036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45986.711396412036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45986.711396412036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45986.711396412036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45986.711396412036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45986.711396412036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45986.711396412036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45986.711396412036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45986.711396412036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45986.711396412036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45986.711396412036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45986.711396412036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45986.711396412036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45986.711396412036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45986.711396412036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45986.711396412036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45986.711396412036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45986.711396412036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45986.711396412036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45986.711396412036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45986.711396412036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45986.711396412036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45986.711396412036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45986.711396412036</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45986.711396412036</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161.71155879629805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2.3239777777780546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45986.71139675926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45986.71139675926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45986.71139675926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45986.71139675926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45986.71139675926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45986.71139675926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45986.71139675926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45986.71139675926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45986.71139675926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45986.71139675926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45986.71139675926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45986.71139675926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45986.71139675926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45986.71139675926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45986.71139675926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45986.71139675926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45986.71139675926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45986.71139675926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45986.71139675926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45986.71139675926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45986.71139675926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45986.71139675926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45986.71139675926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45986.71139675926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45986.71139675926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45986.71139675926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45986.71139675926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45986.71139675926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45986.71139675926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45986.71139675926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45986.71139675926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45986.71139675926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45986.71139675926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45986.71139675926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45986.71139675926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45986.71139675926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45986.71139675926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45986.71139675926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45986.71139675926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45986.71139675926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45986.71139675926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45986.71139675926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45986.71139675926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45986.71139675926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45986.71139675926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45986.71139675926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45986.71139675926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45986.71139675926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45986.71139675926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45986.71139675926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45986.71139675926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45986.71139675926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45986.71139675926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45986.71139675926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45986.71139675926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45986.71139675926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45986.71139675926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45986.71139675926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45986.71139675926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45986.71139675926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45986.71139675926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45986.71139675926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45986.71139675926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45986.71139675926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45986.71139675926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45986.71139675926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45986.71139675926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45986.71139675926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45986.71139675926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45986.71139675926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45986.71139675926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45986.71139675926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45986.71139675926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45986.71139675926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45986.71139675926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45986.71139675926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45986.71139675926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45986.71139675926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45986.71139675926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45986.71139675926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45986.71139675926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45986.71139675926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45986.71139675926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45986.71139675926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45986.71139675926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45986.71139675926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45986.71139675926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45986.71139675926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45986.71139675926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45986.71139675926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45986.71139675926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45986.71139675926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45986.71139675926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45986.71139675926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45986.71139675926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45986.71139675926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45986.71139675926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45986.71139675926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45986.71139675926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45986.71139675926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45986.71139675926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45986.71139675926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45986.71139675926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45986.71139675926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45986.71139675926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45986.71139675926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45986.71139675926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45986.71139675926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45986.71139675926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45986.71139675926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45986.71139675926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45986.71139675926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45986.71139675926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45986.71139675926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45986.71139675926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45986.71139675926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45986.71139675926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45986.71139675926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45986.71139675926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45986.71139675926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45986.71139675926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45986.71139675926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45986.71139675926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45986.71139675926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45986.71139675926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45986.71139675926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45986.71139675926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45986.71139675926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45986.71139675926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45986.71139675926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45986.71139675926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45986.71139675926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45986.71139675926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45986.71139675926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45986.71139675926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45986.71139675926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45986.71139675926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45986.71139675926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45986.71139675926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45986.71139675926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45986.71139675926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45986.71139675926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45986.71139675926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45986.71139675926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45986.71139675926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45986.71139675926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45986.71139675926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45986.71139675926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45986.71139675926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45986.71139675926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45986.71139675926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45986.71139675926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45986.71139675926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45986.71139675926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45986.71139675926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45986.71139675926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45986.71139675926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45986.71139675926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45986.71139675926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45986.71139675926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45986.71139675926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45986.71139675926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45986.71139675926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45986.71139675926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45986.71139675926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45986.71139675926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45986.71139675926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45986.71139675926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45986.71139675926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45986.71139675926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45986.71139675926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45986.71139675926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45986.71139675926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45986.71139675926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45986.71139675926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45986.71139675926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45986.71139675926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45986.71139675926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45986.71139675926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45986.71139675926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45986.71139675926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45986.71139675926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45986.71139675926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45986.71139675926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45986.71139675926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45986.71139675926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45986.71139675926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45986.71139675926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45986.71139675926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45986.71139675926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45986.71139675926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45986.71139675926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45986.71139675926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45986.71139675926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45986.71139675926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45986.71139675926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45986.71139675926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45986.71139675926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45986.71139675926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45986.71139675926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45986.71139675926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45986.71139675926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45986.71139675926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45986.71139675926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45986.71139675926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45986.71139675926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45986.71139675926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45986.71139675926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45986.71139675926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45986.71139675926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45986.71139675926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45986.71139675926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45986.71139675926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45986.71139675926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45986.71139675926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45986.71139675926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45986.71139675926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45986.71139675926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45986.71139675926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45986.71139675926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45986.71139675926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45986.71139675926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45986.71139675926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45986.71139675926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45986.71139675926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45986.71139675926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45986.71139675926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45986.71139675926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45986.71139675926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45986.71139675926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45986.71139675926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45986.71139675926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45986.71139675926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45986.71139675926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45986.71139675926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45986.71139675926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45986.71139675926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45986.71139675926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45986.71139675926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45986.71139675926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45986.71139675926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45986.71139675926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45986.71139675926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45986.71139675926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45986.71139675926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45986.71139675926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45986.71139675926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45986.71139675926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45986.71139675926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45986.71139675926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45986.71139675926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45986.71139675926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45986.71139675926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45986.71139675926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45986.71139675926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45986.71139675926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45986.71139675926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45986.71139675926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45986.71139675926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45986.71139675926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45986.71139675926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45986.71139675926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45986.71139675926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45986.71139675926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45986.71139675926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45986.71139675926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45986.71139675926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45986.71139675926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45986.71139675926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45986.71139675926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45986.71139675926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45986.71139675926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45986.71139675926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45986.71139675926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45986.71139675926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45986.71139675926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45986.71139675926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45986.71139675926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45986.71139675926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45986.71139675926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45986.71139675926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45986.71139675926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45986.71139675926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45986.71139675926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45986.71139675926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45986.71139675926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45986.71139675926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45986.71139675926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45986.71139675926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45986.71139675926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45986.71139675926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45986.71139675926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45986.71139675926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45986.71139675926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45986.71139675926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45986.71139675926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45986.71139675926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45986.71139675926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45986.71139675926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45986.71139675926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45986.71139675926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45986.71139675926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45986.71139675926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45986.71139675926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45986.71139675926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45986.71139675926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45986.71139675926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45986.71139675926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45986.71139675926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45986.71139675926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45986.71139675926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45986.71139675926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45986.71139675926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45986.71139675926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45986.71139675926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45986.71139675926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45986.71139675926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45986.71139675926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45986.71139675926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45986.71139675926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45986.71139675926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45986.71139675926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45986.71139675926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45986.71139675926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45986.71139675926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45986.71139675926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45986.71139675926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45986.71139675926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45986.71139675926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45986.71139675926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45986.71139675926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45986.71139675926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45986.71139675926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45986.71139675926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45986.71139675926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45986.71139675926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45986.71139675926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45986.71139675926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45986.71139675926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45986.71139675926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45986.71139675926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45986.71139675926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45986.71139675926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45986.71139675926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45986.71139675926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45986.71139675926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45986.71139675926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45986.71139675926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45986.71139675926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45986.71139675926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45986.71139675926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45986.71139675926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45986.71139675926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45986.71139675926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45986.71139675926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45986.71139675926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45986.71139675926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45986.71139675926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45986.71139675926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45986.71139675926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45986.71139675926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45986.71139675926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45986.71139675926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45986.71139675926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45986.71139675926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45986.71139675926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45986.71139675926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45986.71139675926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45986.71139675926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45986.71139675926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45986.71139675926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45986.71139675926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45986.71139675926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45986.71139675926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45986.71139675926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45986.71139675926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45986.71139675926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45986.71139675926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45986.71139675926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45986.71139675926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45986.71139675926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45986.71139675926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45986.71139675926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45986.71139675926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45986.71139675926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45986.71139675926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45986.71139675926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45986.71139675926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45986.71139675926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45986.71139675926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45986.71139675926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45986.71139675926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45986.71139675926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45986.71139675926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45986.71139675926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45986.71139675926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45986.71139675926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45986.71139675926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45986.71139675926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45986.71139675926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45986.71139675926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45986.71139675926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45986.71139675926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45986.71139675926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45986.71139675926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45986.71139675926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45986.71139675926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45986.71139675926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45986.71139675926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45986.71139675926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45986.71139675926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45986.71139675926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45986.71139675926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45986.71139675926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45986.71139675926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45986.71139675926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45986.71139675926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45986.71139675926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45986.71139675926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45986.71139675926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45986.71139675926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45986.71139675926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45986.71139675926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45986.71139675926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45986.71139675926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45986.71139675926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45986.71139675926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45986.71139675926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45986.71139675926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45986.71139675926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45986.71139675926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45986.71139675926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45986.71139675926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45986.71139675926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45986.71139675926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45986.71139675926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45986.71139675926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45986.71139675926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45986.71139675926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45986.71139675926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45986.71139675926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45986.71139675926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45986.71139675926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45986.71139675926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45986.71139675926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45986.71139675926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45986.71139675926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45986.71139675926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45986.71139675926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45986.71139675926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45986.71139675926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45986.71139675926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45986.71139675926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45986.71139675926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45986.71139675926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45986.71139675926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45986.71139675926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45986.71139675926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45986.71139675926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45986.71139675926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45986.71139675926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45986.71139675926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45986.71139675926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45986.71139675926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45986.71139675926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45986.71139675926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45986.71139675926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45986.71139675926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45986.71139675926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45986.71139675926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45986.71139675926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45986.71139675926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45986.71139675926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45986.71139675926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45986.71139675926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45986.71139675926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45986.71139675926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45986.71139675926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45986.71139675926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45986.71139675926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45986.71139675926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45986.71139675926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45986.71139675926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45986.71139675926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45986.71139675926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45986.71139675926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45986.71139675926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45986.71139675926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45986.71139675926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45986.71139675926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45986.71139675926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45986.71139675926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45986.71139675926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45986.71139675926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45986.71139675926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45986.71139675926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45986.71139675926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45986.71139675926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45986.71139675926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45986.71139675926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45986.71139675926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45986.71139675926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45986.71139675926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45986.71139675926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45986.71139675926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45986.71139675926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45986.71139675926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45986.71139675926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45986.71139675926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45986.71139675926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45986.71139675926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45986.71139675926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45986.71139675926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45986.71139675926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45986.71139675926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45986.71139675926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45986.71139675926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45986.71139675926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45986.71139675926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45986.71139675926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45986.71139675926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45986.71139675926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45986.71139675926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45986.71139675926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45986.71139675926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45986.71139675926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45986.71139675926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45986.71139675926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45986.71139675926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45986.71139675926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45986.71139675926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45986.71139675926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45986.71139675926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45986.71139675926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45986.71139675926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45986.71139675926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45986.71139675926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45986.71139675926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45986.71139675926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45986.71139675926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45986.71139675926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45986.71139675926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45986.71139675926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45986.71139675926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45986.71139675926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45986.71139675926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45986.71139675926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45986.71139675926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45986.71139675926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45986.71139675926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45986.71139675926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45986.71139675926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45986.71139675926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45986.71139675926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45986.71139675926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45986.71139675926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45986.71139675926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45986.71139675926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45986.71139675926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45986.71139675926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45986.71139675926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45986.71139675926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45986.71139675926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45986.71139675926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45986.71139675926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45986.71139675926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45986.71139675926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45986.71139675926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45986.71139675926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45986.71139675926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45986.71139675926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45986.71139675926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45986.71139675926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45986.71139675926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45986.71139675926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45986.71139675926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45986.71139675926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45986.71139675926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45986.71139675926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45986.71139675926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45986.71139675926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45986.71139675926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45986.71139675926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45986.71139675926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45986.71139675926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45986.71139675926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45986.71139675926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45986.71139675926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45986.71139675926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45986.71139675926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45986.71139675926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45986.71139675926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45986.71139675926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45986.71139675926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45986.71139675926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45986.71139675926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45986.71139675926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45986.71139675926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45986.71139675926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45986.71139675926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45986.71139675926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45986.71139675926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45986.71139675926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45986.71139675926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45986.71139675926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45986.71139675926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45986.71139675926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45986.71139675926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45986.71139675926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45986.71139675926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45986.71139675926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45986.71139675926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45986.71139675926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45986.71139675926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45986.71139675926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45986.71139675926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45986.71139675926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45986.71139675926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45986.71139675926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45986.71139675926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45986.71139675926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45986.71139675926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45986.71139675926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45986.71139675926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45986.71139675926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45986.71139675926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45986.71139675926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45986.71139675926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45986.71139675926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45986.71139675926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45986.71139675926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45986.71139675926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45986.71139675926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45986.71139675926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45986.71139675926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45986.71139675926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45986.71139675926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45986.71139675926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45986.71139675926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45986.71139675926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45986.71139675926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45986.71139675926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45986.71139675926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45986.71139675926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45986.71139675926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45986.71139675926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45986.71139675926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45986.71139675926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45986.71139675926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45986.71139675926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45986.71139675926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45986.71139675926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45986.71139675926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45986.71139675926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45986.71139675926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45986.71139675926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45986.71139675926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45986.71139675926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45986.71139675926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45986.71139675926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45986.71139675926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45986.71139675926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45986.71139675926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45986.71139675926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45986.71139675926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45986.71139675926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45986.71139675926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45986.71139675926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45986.71139675926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45986.71139675926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45986.71139675926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45986.71139675926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45986.71139675926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45986.71139675926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45986.71139675926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45986.71139675926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45986.71139675926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45986.71139675926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45986.71139675926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45986.71139675926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45986.71139675926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45986.71139675926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45986.71139675926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45986.71139675926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45986.71139675926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45986.71139675926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45986.71139675926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45986.71139675926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45986.71139675926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45986.71139675926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45986.71139675926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45986.71139675926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45986.71139675926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45986.71139675926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45986.71139675926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45986.71139675926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45986.71139675926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45986.71139675926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45986.71139675926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45986.71139675926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45986.71139675926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45986.71139675926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45986.71139675926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45986.71139675926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45986.71139675926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45986.71139675926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45986.71139675926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45986.71139675926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45986.71139675926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45986.71139675926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45986.71139675926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45986.71139675926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45986.71139675926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45986.71139675926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45986.71139675926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45986.71139675926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45986.71139675926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45986.71139675926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45986.71139675926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45986.71139675926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45986.71139675926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45986.71139675926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45986.71139675926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45986.71139675926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45986.71139675926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45986.71139675926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45986.71139675926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45986.71139675926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45986.71139675926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45986.71139675926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45986.71139675926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45986.71139675926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45986.71139675926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45986.71139675926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45986.71139675926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45986.71139675926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45986.71139675926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45986.71139675926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45986.71139675926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45986.71139675926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45986.71139675926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45986.71139675926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45986.71139675926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45986.71139675926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45986.71139675926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45986.71139675926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45986.71139675926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45986.71139675926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45986.71139675926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45986.71139675926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45986.71139675926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45986.71139675926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45986.71139675926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45986.71139675926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45986.71139675926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45986.71139675926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45986.71139675926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45986.71139675926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45986.71139675926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45986.71139675926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45986.71139675926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45986.71139675926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45986.71139675926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45986.71139675926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45986.71139675926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45986.71139675926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45986.71139675926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45986.71139675926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45986.71139675926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45986.71139675926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45986.71139675926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45986.71139675926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45986.71139675926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45986.71139675926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45986.71139675926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45986.71139675926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45986.71139675926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45986.71139675926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45986.71139675926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45986.71139675926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45986.71139675926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45986.71139675926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45986.71139675926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45986.71139675926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45986.71139675926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45986.71139675926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45986.71139675926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45986.71139675926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45986.71139675926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45986.71139675926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45986.71139675926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45986.71139675926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45986.71139675926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45986.71139675926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45986.71139675926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45986.71139675926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45986.71139675926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45986.71139675926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45986.71139675926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45986.71139675926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45986.71139675926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45986.71139675926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45986.71139675926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45986.71139675926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45986.71139675926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45986.71139675926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45986.71139675926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45986.71139675926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45986.71139675926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45986.71139675926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45986.71139675926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45986.71139675926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45986.71139675926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45986.71139675926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45986.71139675926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45986.71139675926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45986.71139675926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45986.71139675926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45986.71139675926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45986.71139675926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45986.71139675926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45986.71139675926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45986.71139675926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45986.71139675926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45986.71139675926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45986.71139675926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45986.71139675926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45986.71139675926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45986.71139675926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45986.71139675926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45986.71139675926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45986.71139675926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45986.71139675926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45986.71139675926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45986.71139675926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45986.71139675926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45986.71139675926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45986.71139675926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45986.71139675926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45986.71139675926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45986.71139675926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45986.71139675926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45986.71139675926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45986.71139675926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45986.71139675926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45986.71139675926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45986.71139675926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45986.71139675926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45986.71139675926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45986.71139675926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45986.71139675926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45986.71139675926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45986.71139675926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45986.71139675926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45986.71139675926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45986.71139675926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45986.71139675926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45986.71139675926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45986.71139675926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45986.71139675926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45986.71139675926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45986.71139675926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45986.71139675926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45986.71139675926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45986.71139675926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45986.71139675926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45986.71139675926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45986.71139675926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45986.71139675926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45986.71139675926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45986.71139675926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45986.71139675926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45986.71139675926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45986.71139675926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45986.71139675926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45986.71139675926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45986.71139675926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45986.71139675926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45986.71139675926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45986.71139675926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45986.71139675926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45986.71139675926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45986.71139675926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45986.71139675926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45986.71139675926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45986.71139675926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45986.71139675926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45986.71139675926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45986.71139675926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45986.71139675926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45986.71139675926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45986.71139675926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45986.71139675926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45986.71139675926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45986.71139675926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45986.71139675926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45986.71139675926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45986.71139675926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45986.71139675926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45986.71139675926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45986.71139675926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45986.71139675926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45986.71139675926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45986.71139675926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45986.71139675926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45986.71139675926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45986.71139675926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45986.71139675926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45986.71139675926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45986.71139675926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45986.71139675926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45986.71139675926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45986.71139675926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45986.71139675926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45986.71139675926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45986.71139675926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45986.71139675926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45986.71139675926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45986.71139675926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45986.71139675926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45986.71139675926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45986.71139675926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45986.71139675926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45986.71139675926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45986.71139675926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45986.71139675926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45986.71139675926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45986.71139675926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45986.71139675926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45986.71139675926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45986.71139675926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45986.71139675926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45986.71139675926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45986.71139675926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45986.71139675926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45986.71139675926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45986.71139675926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45986.71139675926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45986.71139675926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45986.71139675926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45986.71139675926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45986.71139675926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45986.71139675926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45986.71139675926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45986.71139675926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45986.71139675926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45986.71139675926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45986.71139675926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45986.71139675926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45986.71139675926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45986.71139675926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45986.71139675926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45986.71139675926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45986.71139675926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45986.71139675926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45986.71139675926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45986.71139675926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45986.71139675926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45986.71139675926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45986.71139675926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45986.71139675926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45986.71139675926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45986.71139675926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45986.71139675926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45986.71139675926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45986.71139675926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45986.71139675926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45986.71139675926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45986.71139675926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45986.71139675926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45986.71139675926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45986.71139675926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45986.71139675926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45986.71139675926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45986.71139675926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45986.71139675926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45986.71139675926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45986.71139675926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45986.71139675926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45986.71139675926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45986.71139675926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45986.71139675926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45986.71139675926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45986.71139675926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45986.71139675926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45986.71139675926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45986.71139675926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45986.71139675926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45986.71139675926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45986.71139675926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45986.71139675926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45986.71139675926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45986.71139675926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45986.71139675926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45986.71139675926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45986.71139675926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45986.71139675926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45986.71139675926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45986.71139675926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45986.71139675926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45986.71139675926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45986.71139675926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45986.71139675926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45986.71139675926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45986.71139675926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45986.71139675926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45986.71139675926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45986.71139675926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45986.71139675926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45986.71139675926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45986.71139675926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45986.71139675926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45986.71139675926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45986.71139675926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45986.71139675926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45986.71139675926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45986.71139675926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45986.71139675926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45986.71139675926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45986.71139675926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45986.71139675926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45986.71139675926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45986.71139675926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45986.71139675926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45986.71139675926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45986.71139675926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45986.71139675926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45986.71139675926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45986.71139675926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45986.71139675926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45986.71139675926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45986.71139675926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45986.71139675926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45986.71139675926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45986.71139675926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45986.71139675926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45986.71139675926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45986.71139675926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45986.71139675926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45986.71139675926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45986.71139675926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45986.71139675926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45986.71139675926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45986.71139675926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45986.71139675926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45986.71139675926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45986.71139675926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45986.71139675926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45986.71139675926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45986.71139675926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45986.71139675926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45986.71139675926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45986.71139675926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45986.71139675926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45986.71139675926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45986.71139675926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45986.71139675926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45986.71139675926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45986.71139675926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45986.71139675926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45986.71139675926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45986.71139675926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45986.71139675926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45986.71139675926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45986.71139675926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45986.71139675926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283.23067916666332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32345</v>
      </c>
      <c r="E3" s="94" t="s">
        <v>39021</v>
      </c>
      <c r="F3" s="95">
        <v>45986.700335648151</v>
      </c>
      <c r="G3" s="96">
        <f t="shared" ref="G3:G47" ca="1" si="0">IFERROR(NOW()-F3,"")</f>
        <v>1.1061111108574551E-2</v>
      </c>
      <c r="H3" s="95">
        <v>45986.690740740742</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45986.71139675926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45986.71139675926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45986.71139675926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45986.71139675926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45986.71139675926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45986.71139675926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45986.71139675926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45986.71139675926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45986.71139675926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45986.71139675926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45986.71139675926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45986.71139675926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45986.71139675926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45986.71139675926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45986.71139675926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45986.71139675926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45986.71139675926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45986.71139675926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45986.71139675926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45986.71139675926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45986.71139675926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45986.71139675926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45986.71139675926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45986.71139675926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45986.71139675926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45986.71139675926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45986.71139675926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45986.71139675926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45986.71139675926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45986.71139675926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45986.71139675926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45986.71139675926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45986.71139675926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45986.71139675926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45986.71139675926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45986.71139675926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45986.71139675926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45986.71139675926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45986.71139675926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45986.71139675926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45986.71139675926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45986.71139675926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45986.71139675926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45986.71139675926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45986.71139675926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45986.71139675926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45986.71139675926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45986.71139675926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45986.71139675926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45986.71139675926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45986.71139675926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45986.71139675926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45986.71139675926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45986.71139675926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45986.71139675926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45986.71139675926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45986.71139675926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45986.71139675926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45986.71139675926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45986.71139675926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45986.71139675926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45986.71139675926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45986.71139675926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45986.71139675926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45986.71139675926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45986.71139675926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45986.71139675926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45986.71139675926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45986.71139675926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45986.71139675926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45986.71139675926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45986.71139675926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45986.71139675926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45986.71139675926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45986.71139675926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45986.71139675926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45986.71139675926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45986.71139675926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45986.71139675926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45986.71139675926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45986.71139675926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45986.71139675926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45986.71139675926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45986.71139675926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45986.71139675926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45986.71139675926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45986.71139675926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45986.71139675926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45986.71139675926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45986.71139675926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45986.71139675926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45986.71139675926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45986.71139675926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45986.71139675926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45986.71139675926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45986.71139675926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45986.71139675926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45986.71139675926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45986.71139675926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45986.71139675926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45986.71139675926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45986.71139675926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45986.71139675926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45986.71139675926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45986.71139675926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45986.71139675926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45986.71139675926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45986.71139675926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45986.71139675926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45986.71139675926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45986.71139675926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45986.71139675926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45986.71139675926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45986.71139675926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45986.71139675926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45986.71139675926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45986.71139675926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45986.71139675926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45986.71139675926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45986.71139675926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45986.71139675926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45986.71139675926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45986.71139675926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45986.71139675926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45986.71139675926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45986.71139675926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45986.71139675926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45986.71139675926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45986.71139675926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45986.71139675926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45986.71139675926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45986.71139675926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45986.71139675926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45986.71139675926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45986.71139675926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45986.71139675926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45986.71139675926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45986.71139675926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45986.71139675926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45986.71139675926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45986.71139675926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45986.71139675926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45986.71139675926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45986.71139675926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45986.71139675926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45986.71139675926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45986.71139675926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45986.71139675926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45986.71139675926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45986.71139675926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45986.71139675926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45986.71139675926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45986.71139675926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45986.71139675926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45986.71139675926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45986.71139675926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45986.71139675926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45986.71139675926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45986.71139675926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45986.71139675926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45986.71139675926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45986.71139675926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45986.71139675926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45986.71139675926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45986.71139675926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45986.71139675926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45986.71139675926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45986.71139675926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45986.71139675926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45986.71139675926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45986.71139675926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45986.71139675926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45986.71139675926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45986.71139675926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45986.71139675926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45986.71139675926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45986.71139675926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45986.71139675926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45986.71139675926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45986.71139675926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45986.71139675926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45986.71139675926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45986.71139675926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45986.71139675926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45986.71139675926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45986.71139675926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45986.71139675926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45986.71139675926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45986.71139675926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45986.71139675926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45986.71139675926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45986.71139675926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45986.71139675926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45986.71139675926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45986.71139675926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45986.71139675926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45986.71139675926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45986.71139675926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45986.71139675926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45986.71139675926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45986.71139675926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45986.71139675926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45986.71139675926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45986.71139675926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45986.71139675926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45986.71139675926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45986.71139675926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45986.71139675926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45986.71139675926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45986.71139675926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45986.71139675926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45986.71139675926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45986.71139675926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45986.71139675926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45986.71139675926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45986.71139675926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45986.71139675926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45986.71139675926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45986.71139675926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45986.71139675926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45986.71139675926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45986.71139675926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45986.71139675926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45986.71139675926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45986.71139675926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45986.71139675926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45986.71139675926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45986.71139675926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45986.71139675926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45986.71139675926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45986.71139675926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45986.71139675926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45986.71139675926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45986.71139675926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45986.71139675926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45986.71139675926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45986.71139675926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45986.71139675926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45986.71139675926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45986.71139675926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45986.71139675926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45986.71139675926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45986.71139675926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45986.71139675926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45986.71139675926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45986.71139675926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45986.71139675926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45986.71139675926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45986.71139675926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45986.71139675926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45986.71139675926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45986.71139675926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45986.71139675926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45986.71139675926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45986.71139675926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45986.71139675926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45986.71139675926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45986.71139675926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45986.71139675926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45986.71139675926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45986.71139675926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45986.71139675926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45986.71139675926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45986.71139675926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45986.71139675926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45986.71139675926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45986.71139675926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45986.71139675926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45986.71139675926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45986.71139675926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45986.71139675926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45986.71139675926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45986.71139675926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45986.71139675926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45986.71139675926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45986.71139675926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45986.71139675926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45986.71139675926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45986.71139675926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45986.71139675926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45986.71139675926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45986.71139675926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45986.71139675926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45986.71139675926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45986.71139675926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45986.71139675926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45986.71139675926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45986.71139675926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45986.71139675926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45986.71139675926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45986.71139675926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45986.71139675926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45986.71139675926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45986.71139675926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45986.71139675926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45986.71139675926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45986.71139675926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45986.71139675926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45986.71139675926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45986.71139675926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45986.71139675926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45986.71139675926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45986.71139675926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45986.71139675926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45986.71139675926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45986.71139675926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45986.71139675926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45986.71139675926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45986.71139675926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45986.71139675926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45986.71139675926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45986.71139675926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45986.71139675926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45986.71139675926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45986.71139675926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45986.71139675926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45986.71139675926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45986.71139675926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45986.71139675926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45986.71139675926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45986.71139675926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45986.71139675926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45986.71139675926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45986.71139675926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45986.71139675926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45986.71139675926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45986.71139675926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45986.71139675926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45986.71139675926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45986.71139675926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45986.71139675926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45986.71139675926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45986.71139675926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45986.71139675926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45986.71139675926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45986.71139675926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45986.71139675926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45986.71139675926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45986.71139675926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45986.71139675926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45986.71139675926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45986.71139675926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45986.71139675926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45986.71139675926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45986.71139675926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45986.71139675926</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94.879336574071203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60.522519444442878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38.05028564814711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5.3380981481459457</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38248</v>
      </c>
      <c r="E6" s="109" t="s">
        <v>39021</v>
      </c>
      <c r="F6" s="122">
        <v>45986.391886574071</v>
      </c>
      <c r="G6" s="111">
        <f ca="1">IFERROR(NOW()-F6,"")</f>
        <v>0.31951018518884666</v>
      </c>
      <c r="H6" s="122">
        <v>45986.386099537034</v>
      </c>
      <c r="I6" s="109" t="str">
        <f>IFERROR(VLOOKUP(D6,DB!A:F,6,0),"")</f>
        <v>SCECO</v>
      </c>
      <c r="J6" s="109" t="str">
        <f>IFERROR(VLOOKUP(D6,DB!A:G,7,0),"")</f>
        <v>Haj Removal</v>
      </c>
      <c r="K6" s="109" t="s">
        <v>39120</v>
      </c>
      <c r="L6" s="109" t="str">
        <f>IFERROR(VLOOKUP(D6,DB!A:I,9,0),"")</f>
        <v>Latis</v>
      </c>
    </row>
    <row r="7" spans="1:13">
      <c r="A7" s="109" t="s">
        <v>39121</v>
      </c>
      <c r="B7" s="109" t="str">
        <f>IFERROR(VLOOKUP(D7,DB!A:K,11,0),"")</f>
        <v>R5</v>
      </c>
      <c r="C7" s="109">
        <v>1</v>
      </c>
      <c r="D7" s="109" t="s">
        <v>38341</v>
      </c>
      <c r="E7" s="109" t="s">
        <v>39021</v>
      </c>
      <c r="F7" s="122">
        <v>45986.683553240742</v>
      </c>
      <c r="G7" s="111">
        <f ca="1">IFERROR(NOW()-F7,"")</f>
        <v>2.7843518517329358E-2</v>
      </c>
      <c r="H7" s="122">
        <v>45986.677499999998</v>
      </c>
      <c r="I7" s="109" t="str">
        <f>IFERROR(VLOOKUP(D7,DB!A:F,6,0),"")</f>
        <v>SCECO</v>
      </c>
      <c r="J7" s="109" t="str">
        <f>IFERROR(VLOOKUP(D7,DB!A:G,7,0),"")</f>
        <v>Haj Removal</v>
      </c>
      <c r="K7" s="109" t="s">
        <v>39122</v>
      </c>
      <c r="L7" s="109" t="str">
        <f>IFERROR(VLOOKUP(D7,DB!A:I,9,0),"")</f>
        <v>Latis</v>
      </c>
    </row>
    <row r="8" spans="1:13">
      <c r="A8" s="109"/>
      <c r="B8" s="109" t="str">
        <f>IFERROR(VLOOKUP(D8,DB!A:K,11,0),"")</f>
        <v/>
      </c>
      <c r="C8" s="109"/>
      <c r="D8"/>
      <c r="E8" s="109"/>
      <c r="F8" s="109"/>
      <c r="G8" s="111">
        <f ca="1">IFERROR(NOW()-F8,"")</f>
        <v>45986.71139675926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45986.71139675926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45986.71139675926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45986.71139675926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45986.71139675926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45986.71139675926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45986.71139675926</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45986.71139675926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45986.71139675926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45986.71139675926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45986.71139675926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45986.71139675926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45986.71139675926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45986.71139675926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45986.71139675926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45986.71139675926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45986.71139675926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45986.71139675926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45986.71139675926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45986.71139675926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45986.71139675926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45986.71139675926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45986.71139675926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45986.71139675926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45986.71139675926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45986.71139675926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45986.71139675926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45986.71139675926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45986.71139675926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45986.71139675926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45986.71139675926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45986.71139675926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45986.71139675926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45986.71139675926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45986.71139675926</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45986.711396412036</v>
      </c>
      <c r="H2" s="153"/>
      <c r="I2" s="154" t="str">
        <f>IFERROR(VLOOKUP(D2,DB!A:F,6,0),"")</f>
        <v/>
      </c>
      <c r="J2" s="154" t="str">
        <f>IFERROR(VLOOKUP(D2,DB!A:G,7,0),"")</f>
        <v/>
      </c>
      <c r="K2" s="140"/>
      <c r="L2" s="155" t="str">
        <f>IFERROR(VLOOKUP(D2,DB!A:I,9,0),"")</f>
        <v/>
      </c>
    </row>
    <row r="3" spans="1:16382" ht="31.5" customHeight="1">
      <c r="A3" s="136"/>
      <c r="B3" s="137" t="str">
        <f>IFERROR(VLOOKUP(D3,DB!A:K,11,0),"")</f>
        <v/>
      </c>
      <c r="C3" s="138"/>
      <c r="D3" s="137"/>
      <c r="E3" s="109"/>
      <c r="F3" s="139"/>
      <c r="G3" s="75">
        <f ca="1">IFERROR(NOW()-F3,"-")</f>
        <v>45986.71139675926</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45986.71139675926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45986.71139675926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45986.71139675926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45986.71139675926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45986.71139675926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45986.71139675926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45986.71139675926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45986.71139675926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45986.71139675926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45986.71139675926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45986.71139675926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45986.71139675926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45986.71139675926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45986.71139675926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45986.71139675926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45986.71139675926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45986.71139675926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45986.71139675926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45986.71139675926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45986.71139675926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45986.71139675926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45986.71139675926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45986.71139675926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45986.71139675926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45986.71139675926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45986.71139675926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45986.71139675926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45986.71139675926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45986.71139675926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45986.711396412036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45986.711396643521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45986.711396643521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45986.71139675926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45986.71139675926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45986.71139675926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45986.71139675926</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