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220" documentId="13_ncr:1_{F6CB121F-512D-4AA6-A0C1-0FB36C537598}" xr6:coauthVersionLast="47" xr6:coauthVersionMax="47" xr10:uidLastSave="{EC62E2D8-9985-44C8-B54C-0E392186731B}"/>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<sst xmlns="http://schemas.openxmlformats.org/spreadsheetml/2006/main" count="179020" uniqueCount="39102">
  <si>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</si>
  <si>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</si>
  <si>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</si>
  <si>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</si>
  <si>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</si>
  <si>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</si>
  <si>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</si>
  <si>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</si>
  <si>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</si>
  <si>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</si>
  <si>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</si>
  <si>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</si>
  <si>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</si>
  <si>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</si>
  <si>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</si>
  <si>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</si>
  <si>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</si>
  <si>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</si>
  <si>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</si>
  <si>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</si>
  <si>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</si>
  <si>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</si>
  <si>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</si>
  <si>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</si>
  <si>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</si>
  <si>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</si>
  <si>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</si>
  <si>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</si>
  <si>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</si>
  <si>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</si>
  <si>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</si>
  <si>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</si>
  <si>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</si>
  <si>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</si>
  <si>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</si>
  <si>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</si>
  <si>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</si>
  <si>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</si>
  <si>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</si>
  <si>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</si>
  <si>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</si>
  <si>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</si>
  <si>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</si>
  <si>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</si>
  <si>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</si>
  <si>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</si>
  <si>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</si>
  <si>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</si>
  <si>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</si>
  <si>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</si>
  <si>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</si>
  <si>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</si>
  <si>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</si>
  <si>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</si>
  <si>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</si>
  <si>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</si>
  <si>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</si>
  <si>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</si>
  <si>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</si>
  <si>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</si>
  <si>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</si>
  <si>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</si>
  <si>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</si>
  <si>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</si>
  <si>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</si>
  <si>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</si>
  <si>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</si>
  <si>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</si>
  <si>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</si>
  <si>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</si>
  <si>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</si>
  <si>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</si>
  <si>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</si>
  <si>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</si>
  <si>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</si>
  <si>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</si>
  <si>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</si>
  <si>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</si>
  <si>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</si>
  <si>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</si>
  <si>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</si>
  <si>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</si>
  <si>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</si>
  <si>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</si>
  <si>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</si>
  <si>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</si>
  <si>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</si>
  <si>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</si>
  <si>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</si>
  <si>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</si>
  <si>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</si>
  <si>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</si>
  <si>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</si>
  <si>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</si>
  <si>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</si>
  <si>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</si>
  <si>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</si>
  <si>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</si>
  <si>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</si>
  <si>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</si>
  <si>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</si>
  <si>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</si>
  <si>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</si>
  <si>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</si>
  <si>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</si>
  <si>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</si>
  <si>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</si>
  <si>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</si>
  <si>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</si>
  <si>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</si>
  <si>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</si>
  <si>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</si>
  <si>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</si>
  <si>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</si>
  <si>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</si>
  <si>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</si>
  <si>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</si>
  <si>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</si>
  <si>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</si>
  <si>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</si>
  <si>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</si>
  <si>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</si>
  <si>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</si>
  <si>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</si>
  <si>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</si>
  <si>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</si>
  <si>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</si>
  <si>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</si>
  <si>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</si>
  <si>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</si>
  <si>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</si>
  <si>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</si>
  <si>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</si>
  <si>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</si>
  <si>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</si>
  <si>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</si>
  <si>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</si>
  <si>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</si>
  <si>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</si>
  <si>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</si>
  <si>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</si>
  <si>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</si>
  <si>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</si>
  <si>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</si>
  <si>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</si>
  <si>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</si>
  <si>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</si>
  <si>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</si>
  <si>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</si>
  <si>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</si>
  <si>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</si>
  <si>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</si>
  <si>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</si>
  <si>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</si>
  <si>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</si>
  <si>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</si>
  <si>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</si>
  <si>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</si>
  <si>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</si>
  <si>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</si>
  <si>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</si>
  <si>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</si>
  <si>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</si>
  <si>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</si>
  <si>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</si>
  <si>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</si>
  <si>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</si>
  <si>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</si>
  <si>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</si>
  <si>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</si>
  <si>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</si>
  <si>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</si>
  <si>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</si>
  <si>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</si>
  <si>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</si>
  <si>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</si>
  <si>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</si>
  <si>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</si>
  <si>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</si>
  <si>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</si>
  <si>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</si>
  <si>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</si>
  <si>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</si>
  <si>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</si>
  <si>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</si>
  <si>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</si>
  <si>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</si>
  <si>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</si>
  <si>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</si>
  <si>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</si>
  <si>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</si>
  <si>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</si>
  <si>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</si>
  <si>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</si>
  <si>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</si>
  <si>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</si>
  <si>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</si>
  <si>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</si>
  <si>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</si>
  <si>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</si>
  <si>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</si>
  <si>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</si>
  <si>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</si>
  <si>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</si>
  <si>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</si>
  <si>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</si>
  <si>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</si>
  <si>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</si>
  <si>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</si>
  <si>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</si>
  <si>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</si>
  <si>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</si>
  <si>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</si>
  <si>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</si>
  <si>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</si>
  <si>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</si>
  <si>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</si>
  <si>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</si>
  <si>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</si>
  <si>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</si>
  <si>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</si>
  <si>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</si>
  <si>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</si>
  <si>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</si>
  <si>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</si>
  <si>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</si>
  <si>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</si>
  <si>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</si>
  <si>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</si>
  <si>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</si>
  <si>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</si>
  <si>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</si>
  <si>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</si>
  <si>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</si>
  <si>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</si>
  <si>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</si>
  <si>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</si>
  <si>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</si>
  <si>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</si>
  <si>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</si>
  <si>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</si>
  <si>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</si>
  <si>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</si>
  <si>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</si>
  <si>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</si>
  <si>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</si>
  <si>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</si>
  <si>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</si>
  <si>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</si>
  <si>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</si>
  <si>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</si>
  <si>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</si>
  <si>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</si>
  <si>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</si>
  <si>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</si>
  <si>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</si>
  <si>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</si>
  <si>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</si>
  <si>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</si>
  <si>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</si>
  <si>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</si>
  <si>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</si>
  <si>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</si>
  <si>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</si>
  <si>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</si>
  <si>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</si>
  <si>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</si>
  <si>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</si>
  <si>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</si>
  <si>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</si>
  <si>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</si>
  <si>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</si>
  <si>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</si>
  <si>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</si>
  <si>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</si>
  <si>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</si>
  <si>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</si>
  <si>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</si>
  <si>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</si>
  <si>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</si>
  <si>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</si>
  <si>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</si>
  <si>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</si>
  <si>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</si>
  <si>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</si>
  <si>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</si>
  <si>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</si>
  <si>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</si>
  <si>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</si>
  <si>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</si>
  <si>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</si>
  <si>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</si>
  <si>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</si>
  <si>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</si>
  <si>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</si>
  <si>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</si>
  <si>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</si>
  <si>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</si>
  <si>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</si>
  <si>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</si>
  <si>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</si>
  <si>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</si>
  <si>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</si>
  <si>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</si>
  <si>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</si>
  <si>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</si>
  <si>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</si>
  <si>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</si>
  <si>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</si>
  <si>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</si>
  <si>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</si>
  <si>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</si>
  <si>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</si>
  <si>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</si>
  <si>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</si>
  <si>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</si>
  <si>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</si>
  <si>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</si>
  <si>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</si>
  <si>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</si>
  <si>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</si>
  <si>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</si>
  <si>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</si>
  <si>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</si>
  <si>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</si>
  <si>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</si>
  <si>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</si>
  <si>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</si>
  <si>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</si>
  <si>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</si>
  <si>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</si>
  <si>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</si>
  <si>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</si>
  <si>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</si>
  <si>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</si>
  <si>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</si>
  <si>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</si>
  <si>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</si>
  <si>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</si>
  <si>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</si>
  <si>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</si>
  <si>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</si>
  <si>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</si>
  <si>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</si>
  <si>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</si>
  <si>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</si>
  <si>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</si>
  <si>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</si>
  <si>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</si>
  <si>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</si>
  <si>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</si>
  <si>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</si>
  <si>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</si>
  <si>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</si>
  <si>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</si>
  <si>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</si>
  <si>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</si>
  <si>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</si>
  <si>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</si>
  <si>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</si>
  <si>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</si>
  <si>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</si>
  <si>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</si>
  <si>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</si>
  <si>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</si>
  <si>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</si>
  <si>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</si>
  <si>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</si>
  <si>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</si>
  <si>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</si>
  <si>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</si>
  <si>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</si>
  <si>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</si>
  <si>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</si>
  <si>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</si>
  <si>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</si>
  <si>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</si>
  <si>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</si>
  <si>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</si>
  <si>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</si>
  <si>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</si>
  <si>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</si>
  <si>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</si>
  <si>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</si>
  <si>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</si>
  <si>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</si>
  <si>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</si>
  <si>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</si>
  <si>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</si>
  <si>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</si>
  <si>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</si>
  <si>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</si>
  <si>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</si>
  <si>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</si>
  <si>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</si>
  <si>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</si>
  <si>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</si>
  <si>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</si>
  <si>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</si>
  <si>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</si>
  <si>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</si>
  <si>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</si>
  <si>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</si>
  <si>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</si>
  <si>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</si>
  <si>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</si>
  <si>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</si>
  <si>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</si>
  <si>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</si>
  <si>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</si>
  <si>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</si>
  <si>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</si>
  <si>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</si>
  <si>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</si>
  <si>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</si>
  <si>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</si>
  <si>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</si>
  <si>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</si>
  <si>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</si>
  <si>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</si>
  <si>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</si>
  <si>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</si>
  <si>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</si>
  <si>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</si>
  <si>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</si>
  <si>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</si>
  <si>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</si>
  <si>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</si>
  <si>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</si>
  <si>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</si>
  <si>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</si>
  <si>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</si>
  <si>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</si>
  <si>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</si>
  <si>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</si>
  <si>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</si>
  <si>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</si>
  <si>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</si>
  <si>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</si>
  <si>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</si>
  <si>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</si>
  <si>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</si>
  <si>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</si>
  <si>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</si>
  <si>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</si>
  <si>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</si>
  <si>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</si>
  <si>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</si>
  <si>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</si>
  <si>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</si>
  <si>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</si>
  <si>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</si>
  <si>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</si>
  <si>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</si>
  <si>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</si>
  <si>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</si>
  <si>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</si>
  <si>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</si>
  <si>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</si>
  <si>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</si>
  <si>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</si>
  <si>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</si>
  <si>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</si>
  <si>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</si>
  <si>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</si>
  <si>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</si>
  <si>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</si>
  <si>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</si>
  <si>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</si>
  <si>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</si>
  <si>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</si>
  <si>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</si>
  <si>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</si>
  <si>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</si>
  <si>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</si>
  <si>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</si>
  <si>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</si>
  <si>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</si>
  <si>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</si>
  <si>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</si>
  <si>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</si>
  <si>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</si>
  <si>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</si>
  <si>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</si>
  <si>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</si>
  <si>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</si>
  <si>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</si>
  <si>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</si>
  <si>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</si>
  <si>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</si>
  <si>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</si>
  <si>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</si>
  <si>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</si>
  <si>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</si>
  <si>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</si>
  <si>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</si>
  <si>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</si>
  <si>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</si>
  <si>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</si>
  <si>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</si>
  <si>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</si>
  <si>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</si>
  <si>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</si>
  <si>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</si>
  <si>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</si>
  <si>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</si>
  <si>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</si>
  <si>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</si>
  <si>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</si>
  <si>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</si>
  <si>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</si>
  <si>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</si>
  <si>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</si>
  <si>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</si>
  <si>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</si>
  <si>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</si>
  <si>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</si>
  <si>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</si>
  <si>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</si>
  <si>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</si>
  <si>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</si>
  <si>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</si>
  <si>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</si>
  <si>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</si>
  <si>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</si>
  <si>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</si>
  <si>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</si>
  <si>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</si>
  <si>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</si>
  <si>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</si>
  <si>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</si>
  <si>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</si>
  <si>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</si>
  <si>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</si>
  <si>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</si>
  <si>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</si>
  <si>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</si>
  <si>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</si>
  <si>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</si>
  <si>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</si>
  <si>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</si>
  <si>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</si>
  <si>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</si>
  <si>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</si>
  <si>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</si>
  <si>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</si>
  <si>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</si>
  <si>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</si>
  <si>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</si>
  <si>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</si>
  <si>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</si>
  <si>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</si>
  <si>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</si>
  <si>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</si>
  <si>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</si>
  <si>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</si>
  <si>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</si>
  <si>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</si>
  <si>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</si>
  <si>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</si>
  <si>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</si>
  <si>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</si>
  <si>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</si>
  <si>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</si>
  <si>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</si>
  <si>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</si>
  <si>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</si>
  <si>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</si>
  <si>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</si>
  <si>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</si>
  <si>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</si>
  <si>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</si>
  <si>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</si>
  <si>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</si>
  <si>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</si>
  <si>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</si>
  <si>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</si>
  <si>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</si>
  <si>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</si>
  <si>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</si>
  <si>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</si>
  <si>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</si>
  <si>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</si>
  <si>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</si>
  <si>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</si>
  <si>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</si>
  <si>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</si>
  <si>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</si>
  <si>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</si>
  <si>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</si>
  <si>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</si>
  <si>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</si>
  <si>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</si>
  <si>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</si>
  <si>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</si>
  <si>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</si>
  <si>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</si>
  <si>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</si>
  <si>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</si>
  <si>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</si>
  <si>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</si>
  <si>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</si>
  <si>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</si>
  <si>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</si>
  <si>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</si>
  <si>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</si>
  <si>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</si>
  <si>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</si>
  <si>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</si>
  <si>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</si>
  <si>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</si>
  <si>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</si>
  <si>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</si>
  <si>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</si>
  <si>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</si>
  <si>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</si>
  <si>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</si>
  <si>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</si>
  <si>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</si>
  <si>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</si>
  <si>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</si>
  <si>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</si>
  <si>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</si>
  <si>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</si>
  <si>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</si>
  <si>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</si>
  <si>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</si>
  <si>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</si>
  <si>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</si>
  <si>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</si>
  <si>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</si>
  <si>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</si>
  <si>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</si>
  <si>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</si>
  <si>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</si>
  <si>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</si>
  <si>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</si>
  <si>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</si>
  <si>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</si>
  <si>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</si>
  <si>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</si>
  <si>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</si>
  <si>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</si>
  <si>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</si>
  <si>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</si>
  <si>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</si>
  <si>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</si>
  <si>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</si>
  <si>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</si>
  <si>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</si>
  <si>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</si>
  <si>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</si>
  <si>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</si>
  <si>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</si>
  <si>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</si>
  <si>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</si>
  <si>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</si>
  <si>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</si>
  <si>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</si>
  <si>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</si>
  <si>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</si>
  <si>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</si>
  <si>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</si>
  <si>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</si>
  <si>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</si>
  <si>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</si>
  <si>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</si>
  <si>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</si>
  <si>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</si>
  <si>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</si>
  <si>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</si>
  <si>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</si>
  <si>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</si>
  <si>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</si>
  <si>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</si>
  <si>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</si>
  <si>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</si>
  <si>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</si>
  <si>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</si>
  <si>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</si>
  <si>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</si>
  <si>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</si>
  <si>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</si>
  <si>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</si>
  <si>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</si>
  <si>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</si>
  <si>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</si>
  <si>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</si>
  <si>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</si>
  <si>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</si>
  <si>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</si>
  <si>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</si>
  <si>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</si>
  <si>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</si>
  <si>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</si>
  <si>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</si>
  <si>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</si>
  <si>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</si>
  <si>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</si>
  <si>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</si>
  <si>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</si>
  <si>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</si>
  <si>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</si>
  <si>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</si>
  <si>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</si>
  <si>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</si>
  <si>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</si>
  <si>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</si>
  <si>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</si>
  <si>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</si>
  <si>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</si>
  <si>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</si>
  <si>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</si>
  <si>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</si>
  <si>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</si>
  <si>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</si>
  <si>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</si>
  <si>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</si>
  <si>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</si>
  <si>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</si>
  <si>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</si>
  <si>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</si>
  <si>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</si>
  <si>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</si>
  <si>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</si>
  <si>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</si>
  <si>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</si>
  <si>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</si>
  <si>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</si>
  <si>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</si>
  <si>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</si>
  <si>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</si>
  <si>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</si>
  <si>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</si>
  <si>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</si>
  <si>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</si>
  <si>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</si>
  <si>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</si>
  <si>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</si>
  <si>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</si>
  <si>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</si>
  <si>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</si>
  <si>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</si>
  <si>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</si>
  <si>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</si>
  <si>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</si>
  <si>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</si>
  <si>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</si>
  <si>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</si>
  <si>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</si>
  <si>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</si>
  <si>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</si>
  <si>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</si>
  <si>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</si>
  <si>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</si>
  <si>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</si>
  <si>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</si>
  <si>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</si>
  <si>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</si>
  <si>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</si>
  <si>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</si>
  <si>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</si>
  <si>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</si>
  <si>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</si>
  <si>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</si>
  <si>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</si>
  <si>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</si>
  <si>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</si>
  <si>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</si>
  <si>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</si>
  <si>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</si>
  <si>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</si>
  <si>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</si>
  <si>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</si>
  <si>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</si>
  <si>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</si>
  <si>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</si>
  <si>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</si>
  <si>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</si>
  <si>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</si>
  <si>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</si>
  <si>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</si>
  <si>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</si>
  <si>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</si>
  <si>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</si>
  <si>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</si>
  <si>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</si>
  <si>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</si>
  <si>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</si>
  <si>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</si>
  <si>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</si>
  <si>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</si>
  <si>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</si>
  <si>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</si>
  <si>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</si>
  <si>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</si>
  <si>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</si>
  <si>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</si>
  <si>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</si>
  <si>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</si>
  <si>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</si>
  <si>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</si>
  <si>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</si>
  <si>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</si>
  <si>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</si>
  <si>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</si>
  <si>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</si>
  <si>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</si>
  <si>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</si>
  <si>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</si>
  <si>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</si>
  <si>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</si>
  <si>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</si>
  <si>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</si>
  <si>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</si>
  <si>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</si>
  <si>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</si>
  <si>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</si>
  <si>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</si>
  <si>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</si>
  <si>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</si>
  <si>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</si>
  <si>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</si>
  <si>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</si>
  <si>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</si>
  <si>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</si>
  <si>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</si>
  <si>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</si>
  <si>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</si>
  <si>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</si>
  <si>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</si>
  <si>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</si>
  <si>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</si>
  <si>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</si>
  <si>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</si>
  <si>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</si>
  <si>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</si>
  <si>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</si>
  <si>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</si>
  <si>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</si>
  <si>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</si>
  <si>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</si>
  <si>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</si>
  <si>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</si>
  <si>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</si>
  <si>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</si>
  <si>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</si>
  <si>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</si>
  <si>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</si>
  <si>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</si>
  <si>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</si>
  <si>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</si>
  <si>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</si>
  <si>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</si>
  <si>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</si>
  <si>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</si>
  <si>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</si>
  <si>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</si>
  <si>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</si>
  <si>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</si>
  <si>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</si>
  <si>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</si>
  <si>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</si>
  <si>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</si>
  <si>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</si>
  <si>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</si>
  <si>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</si>
  <si>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</si>
  <si>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</si>
  <si>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</si>
  <si>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</si>
  <si>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</si>
  <si>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</si>
  <si>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</si>
  <si>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</si>
  <si>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</si>
  <si>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</si>
  <si>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</si>
  <si>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</si>
  <si>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</si>
  <si>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</si>
  <si>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</si>
  <si>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</si>
  <si>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</si>
  <si>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</si>
  <si>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</si>
  <si>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</si>
  <si>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</si>
  <si>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</si>
  <si>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</si>
  <si>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</si>
  <si>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</si>
  <si>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</si>
  <si>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</si>
  <si>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</si>
  <si>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</si>
  <si>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</si>
  <si>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</si>
  <si>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</si>
  <si>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</si>
  <si>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</si>
  <si>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</si>
  <si>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</si>
  <si>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</si>
  <si>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</si>
  <si>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</si>
  <si>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</si>
  <si>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</si>
  <si>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</si>
  <si>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</si>
  <si>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</si>
  <si>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</si>
  <si>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</si>
  <si>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</si>
  <si>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</si>
  <si>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</si>
  <si>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</si>
  <si>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</si>
  <si>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</si>
  <si>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</si>
  <si>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</si>
  <si>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</si>
  <si>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</si>
  <si>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</si>
  <si>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</si>
  <si>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</si>
  <si>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</si>
  <si>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</si>
  <si>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</si>
  <si>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</si>
  <si>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</si>
  <si>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</si>
  <si>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</si>
  <si>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</si>
  <si>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</si>
  <si>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</si>
  <si>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</si>
  <si>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</si>
  <si>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</si>
  <si>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</si>
  <si>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</si>
  <si>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</si>
  <si>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</si>
  <si>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</si>
  <si>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</si>
  <si>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</si>
  <si>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</si>
  <si>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</si>
  <si>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</si>
  <si>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</si>
  <si>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</si>
  <si>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</si>
  <si>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</si>
  <si>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</si>
  <si>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</si>
  <si>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</si>
  <si>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</si>
  <si>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</si>
  <si>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</si>
  <si>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</si>
  <si>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</si>
  <si>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</si>
  <si>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</si>
  <si>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</si>
  <si>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</si>
  <si>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</si>
  <si>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</si>
  <si>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</si>
  <si>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</si>
  <si>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</si>
  <si>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</si>
  <si>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</si>
  <si>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</si>
  <si>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</si>
  <si>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</si>
  <si>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</si>
  <si>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</si>
  <si>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</si>
  <si>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</si>
  <si>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</si>
  <si>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</si>
  <si>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</si>
  <si>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</si>
  <si>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</si>
  <si>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</si>
  <si>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</si>
  <si>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</si>
  <si>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</si>
  <si>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</si>
  <si>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</si>
  <si>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</si>
  <si>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</si>
  <si>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</si>
  <si>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</si>
  <si>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</si>
  <si>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</si>
  <si>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</si>
  <si>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</si>
  <si>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</si>
  <si>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</si>
  <si>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</si>
  <si>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</si>
  <si>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</si>
  <si>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</si>
  <si>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</si>
  <si>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</si>
  <si>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</si>
  <si>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</si>
  <si>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</si>
  <si>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</si>
  <si>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</si>
  <si>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</si>
  <si>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</si>
  <si>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</si>
  <si>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</si>
  <si>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</si>
  <si>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</si>
  <si>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</si>
  <si>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</si>
  <si>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</si>
  <si>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</si>
  <si>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</si>
  <si>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</si>
  <si>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</si>
  <si>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</si>
  <si>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</si>
  <si>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</si>
  <si>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</si>
  <si>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</si>
  <si>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</si>
  <si>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</si>
  <si>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</si>
  <si>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</si>
  <si>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</si>
  <si>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</si>
  <si>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</si>
  <si>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</si>
  <si>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</si>
  <si>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</si>
  <si>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</si>
  <si>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</si>
  <si>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</si>
  <si>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</si>
  <si>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</si>
  <si>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</si>
  <si>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</si>
  <si>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</si>
  <si>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</si>
  <si>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</si>
  <si>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</si>
  <si>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</si>
  <si>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</si>
  <si>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</si>
  <si>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</si>
  <si>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</si>
  <si>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</si>
  <si>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</si>
  <si>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</si>
  <si>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</si>
  <si>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</si>
  <si>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</si>
  <si>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</si>
  <si>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</si>
  <si>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</si>
  <si>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</si>
  <si>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</si>
  <si>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</si>
  <si>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</si>
  <si>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</si>
  <si>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</si>
  <si>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</si>
  <si>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</si>
  <si>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</si>
  <si>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</si>
  <si>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</si>
  <si>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</si>
  <si>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</si>
  <si>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</si>
  <si>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</si>
  <si>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</si>
  <si>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</si>
  <si>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</si>
  <si>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</si>
  <si>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</si>
  <si>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</si>
  <si>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</si>
  <si>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</si>
  <si>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</si>
  <si>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</si>
  <si>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</si>
  <si>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</si>
  <si>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</si>
  <si>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</si>
  <si>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</si>
  <si>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</si>
  <si>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</si>
  <si>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</si>
  <si>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</si>
  <si>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</si>
  <si>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</si>
  <si>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</si>
  <si>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</si>
  <si>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</si>
  <si>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</si>
  <si>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</si>
  <si>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</si>
  <si>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</si>
  <si>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</si>
  <si>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</si>
  <si>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</si>
  <si>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</si>
  <si>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</si>
  <si>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</si>
  <si>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</si>
  <si>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</si>
  <si>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</si>
  <si>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</si>
  <si>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</si>
  <si>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</si>
  <si>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</si>
  <si>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</si>
  <si>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</si>
  <si>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</si>
  <si>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</si>
  <si>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</si>
  <si>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</si>
  <si>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</si>
  <si>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</si>
  <si>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</si>
  <si>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</si>
  <si>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</si>
  <si>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</si>
  <si>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</si>
  <si>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</si>
  <si>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</si>
  <si>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</si>
  <si>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</si>
  <si>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</si>
  <si>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</si>
  <si>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</si>
  <si>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</si>
  <si>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</si>
  <si>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</si>
  <si>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</si>
  <si>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</si>
  <si>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</si>
  <si>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</si>
  <si>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</si>
  <si>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</si>
  <si>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</si>
  <si>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</si>
  <si>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</si>
  <si>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</si>
  <si>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</si>
  <si>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</si>
  <si>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</si>
  <si>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</si>
  <si>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</si>
  <si>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</si>
  <si>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</si>
  <si>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</si>
  <si>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</si>
  <si>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</si>
  <si>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</si>
  <si>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</si>
  <si>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</si>
  <si>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</si>
  <si>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</si>
  <si>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</si>
  <si>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</si>
  <si>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</si>
  <si>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</si>
  <si>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</si>
  <si>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</si>
  <si>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</si>
  <si>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</si>
  <si>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</si>
  <si>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</si>
  <si>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</si>
  <si>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</si>
  <si>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</si>
  <si>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</si>
  <si>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</si>
  <si>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</si>
  <si>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</si>
  <si>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</si>
  <si>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</si>
  <si>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</si>
  <si>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</si>
  <si>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</si>
  <si>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</si>
  <si>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</si>
  <si>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</si>
  <si>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</si>
  <si>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</si>
  <si>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</si>
  <si>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</si>
  <si>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</si>
  <si>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</si>
  <si>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</si>
  <si>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</si>
  <si>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</si>
  <si>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</si>
  <si>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</si>
  <si>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</si>
  <si>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</si>
  <si>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</si>
  <si>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</si>
  <si>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</si>
  <si>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</si>
  <si>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</si>
  <si>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</si>
  <si>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</si>
  <si>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</si>
  <si>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</si>
  <si>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</si>
  <si>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</si>
  <si>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</si>
  <si>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</si>
  <si>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</si>
  <si>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</si>
  <si>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</si>
  <si>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</si>
  <si>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</si>
  <si>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</si>
  <si>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</si>
  <si>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</si>
  <si>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</si>
  <si>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</si>
  <si>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</si>
  <si>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</si>
  <si>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</si>
  <si>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</si>
  <si>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</si>
  <si>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</si>
  <si>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</si>
  <si>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</si>
  <si>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</si>
  <si>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</si>
  <si>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</si>
  <si>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</si>
  <si>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</si>
  <si>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</si>
  <si>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</si>
  <si>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</si>
  <si>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</si>
  <si>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</si>
  <si>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</si>
  <si>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</si>
  <si>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</si>
  <si>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</si>
  <si>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</si>
  <si>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</si>
  <si>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</si>
  <si>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</si>
  <si>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</si>
  <si>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</si>
  <si>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</si>
  <si>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</si>
  <si>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</si>
  <si>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</si>
  <si>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</si>
  <si>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</si>
  <si>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</si>
  <si>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</si>
  <si>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</si>
  <si>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</si>
  <si>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</si>
  <si>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</si>
  <si>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</si>
  <si>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</si>
  <si>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</si>
  <si>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</si>
  <si>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</si>
  <si>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</si>
  <si>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</si>
  <si>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</si>
  <si>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</si>
  <si>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</si>
  <si>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</si>
  <si>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</si>
  <si>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</si>
  <si>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</si>
  <si>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</si>
  <si>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</si>
  <si>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</si>
  <si>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</si>
  <si>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</si>
  <si>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</si>
  <si>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</si>
  <si>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</si>
  <si>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</si>
  <si>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</si>
  <si>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</si>
  <si>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</si>
  <si>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</si>
  <si>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</si>
  <si>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</si>
  <si>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</si>
  <si>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</si>
  <si>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</si>
  <si>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</si>
  <si>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</si>
  <si>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</si>
  <si>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</si>
  <si>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</si>
  <si>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</si>
  <si>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</si>
  <si>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</si>
  <si>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</si>
  <si>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</si>
  <si>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</si>
  <si>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</si>
  <si>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</si>
  <si>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</si>
  <si>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</si>
  <si>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</si>
  <si>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</si>
  <si>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</si>
  <si>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</si>
  <si>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</si>
  <si>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</si>
  <si>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</si>
  <si>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</si>
  <si>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</si>
  <si>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</si>
  <si>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</si>
  <si>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</si>
  <si>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</si>
  <si>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</si>
  <si>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</si>
  <si>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</si>
  <si>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</si>
  <si>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</si>
  <si>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</si>
  <si>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</si>
  <si>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</si>
  <si>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</si>
  <si>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</si>
  <si>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</si>
  <si>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</si>
  <si>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</si>
  <si>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</si>
  <si>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</si>
  <si>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</si>
  <si>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</si>
  <si>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</si>
  <si>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</si>
  <si>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</si>
  <si>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</si>
  <si>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</si>
  <si>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</si>
  <si>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</si>
  <si>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</si>
  <si>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</si>
  <si>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</si>
  <si>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</si>
  <si>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</si>
  <si>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</si>
  <si>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</si>
  <si>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</si>
  <si>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</si>
  <si>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</si>
  <si>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</si>
  <si>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</si>
  <si>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</si>
  <si>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</si>
  <si>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</si>
  <si>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</si>
  <si>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</si>
  <si>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</si>
  <si>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</si>
  <si>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</si>
  <si>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</si>
  <si>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</si>
  <si>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</si>
  <si>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</si>
  <si>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</si>
  <si>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</si>
  <si>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</si>
  <si>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</si>
  <si>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</si>
  <si>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</si>
  <si>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</si>
  <si>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</si>
  <si>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</si>
  <si>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</si>
  <si>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</si>
  <si>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</si>
  <si>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</si>
  <si>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</si>
  <si>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</si>
  <si>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</si>
  <si>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</si>
  <si>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</si>
  <si>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</si>
  <si>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</si>
  <si>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</si>
  <si>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</si>
  <si>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</si>
  <si>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</si>
  <si>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</si>
  <si>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</si>
  <si>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</si>
  <si>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</si>
  <si>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</si>
  <si>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</si>
  <si>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</si>
  <si>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</si>
  <si>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</si>
  <si>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</si>
  <si>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</si>
  <si>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</si>
  <si>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</si>
  <si>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</si>
  <si>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</si>
  <si>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</si>
  <si>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</si>
  <si>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</si>
  <si>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</si>
  <si>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</si>
  <si>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</si>
  <si>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</si>
  <si>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</si>
  <si>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</si>
  <si>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</si>
  <si>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</si>
  <si>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</si>
  <si>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</si>
  <si>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</si>
  <si>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</si>
  <si>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</si>
  <si>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</si>
  <si>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</si>
  <si>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</si>
  <si>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</si>
  <si>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</si>
  <si>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</si>
  <si>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</si>
  <si>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</si>
  <si>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</si>
  <si>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</si>
  <si>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</si>
  <si>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</si>
  <si>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</si>
  <si>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</si>
  <si>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</si>
  <si>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</si>
  <si>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</si>
  <si>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</si>
  <si>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</si>
  <si>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</si>
  <si>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</si>
  <si>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</si>
  <si>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</si>
  <si>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</si>
  <si>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</si>
  <si>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</si>
  <si>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</si>
  <si>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</si>
  <si>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</si>
  <si>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</si>
  <si>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</si>
  <si>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</si>
  <si>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</si>
  <si>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</si>
  <si>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</si>
  <si>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</si>
  <si>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</si>
  <si>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</si>
  <si>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</si>
  <si>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</si>
  <si>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</si>
  <si>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</si>
  <si>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</si>
  <si>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</si>
  <si>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</si>
  <si>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</si>
  <si>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</si>
  <si>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</si>
  <si>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</si>
  <si>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</si>
  <si>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</si>
  <si>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</si>
  <si>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</si>
  <si>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</si>
  <si>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</si>
  <si>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</si>
  <si>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</si>
  <si>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</si>
  <si>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</si>
  <si>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</si>
  <si>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</si>
  <si>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</si>
  <si>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</si>
  <si>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</si>
  <si>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</si>
  <si>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</si>
  <si>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</si>
  <si>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</si>
  <si>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</si>
  <si>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</si>
  <si>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</si>
  <si>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</si>
  <si>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</si>
  <si>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</si>
  <si>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</si>
  <si>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</si>
  <si>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</si>
  <si>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</si>
  <si>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</si>
  <si>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</si>
  <si>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</si>
  <si>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</si>
  <si>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</si>
  <si>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</si>
  <si>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</si>
  <si>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</si>
  <si>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</si>
  <si>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</si>
  <si>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</si>
  <si>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</si>
  <si>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</si>
  <si>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</si>
  <si>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</si>
  <si>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</si>
  <si>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</si>
  <si>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</si>
  <si>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</si>
  <si>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</si>
  <si>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</si>
  <si>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</si>
  <si>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</si>
  <si>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</si>
  <si>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</si>
  <si>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</si>
  <si>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</si>
  <si>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</si>
  <si>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</si>
  <si>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</si>
  <si>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</si>
  <si>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</si>
  <si>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</si>
  <si>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</si>
  <si>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</si>
  <si>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</si>
  <si>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</si>
  <si>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</si>
  <si>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</si>
  <si>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</si>
  <si>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</si>
  <si>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</si>
  <si>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</si>
  <si>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</si>
  <si>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</si>
  <si>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</si>
  <si>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</si>
  <si>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</si>
  <si>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</si>
  <si>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</si>
  <si>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</si>
  <si>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</si>
  <si>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</si>
  <si>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</si>
  <si>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</si>
  <si>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</si>
  <si>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</si>
  <si>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</si>
  <si>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</si>
  <si>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</si>
  <si>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</si>
  <si>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</si>
  <si>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</si>
  <si>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</si>
  <si>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</si>
  <si>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</si>
  <si>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</si>
  <si>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</si>
  <si>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</si>
  <si>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</si>
  <si>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</si>
  <si>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</si>
  <si>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</si>
  <si>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</si>
  <si>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</si>
  <si>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</si>
  <si>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</si>
  <si>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</si>
  <si>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</si>
  <si>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</si>
  <si>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</si>
  <si>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</si>
  <si>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</si>
  <si>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</si>
  <si>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</si>
  <si>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</si>
  <si>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</si>
  <si>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</si>
  <si>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</si>
  <si>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</si>
  <si>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</si>
  <si>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</si>
  <si>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</si>
  <si>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</si>
  <si>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</si>
  <si>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</si>
  <si>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</si>
  <si>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</si>
  <si>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</si>
  <si>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</si>
  <si>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</si>
  <si>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</si>
  <si>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</si>
  <si>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</si>
  <si>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</si>
  <si>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</si>
  <si>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</si>
  <si>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</si>
  <si>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</si>
  <si>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</si>
  <si>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</si>
  <si>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</si>
  <si>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</si>
  <si>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</si>
  <si>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</si>
  <si>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</si>
  <si>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</si>
  <si>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</si>
  <si>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</si>
  <si>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</si>
  <si>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</si>
  <si>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</si>
  <si>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</si>
  <si>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</si>
  <si>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</si>
  <si>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</si>
  <si>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</si>
  <si>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</si>
  <si>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</si>
  <si>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</si>
  <si>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</si>
  <si>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</si>
  <si>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</si>
  <si>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</si>
  <si>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</si>
  <si>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</si>
  <si>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</si>
  <si>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</si>
  <si>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</si>
  <si>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</si>
  <si>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</si>
  <si>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</si>
  <si>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</si>
  <si>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</si>
  <si>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</si>
  <si>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</si>
  <si>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</si>
  <si>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</si>
  <si>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</si>
  <si>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</si>
  <si>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</si>
  <si>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</si>
  <si>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</si>
  <si>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</si>
  <si>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</si>
  <si>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</si>
  <si>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</si>
  <si>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</si>
  <si>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</si>
  <si>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</si>
  <si>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</si>
  <si>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</si>
  <si>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</si>
  <si>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</si>
  <si>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</si>
  <si>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</si>
  <si>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</si>
  <si>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</si>
  <si>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</si>
  <si>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</si>
  <si>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</si>
  <si>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</si>
  <si>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</si>
  <si>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</si>
  <si>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</si>
  <si>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</si>
  <si>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</si>
  <si>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</si>
  <si>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</si>
  <si>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</si>
  <si>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</si>
  <si>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</si>
  <si>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</si>
  <si>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</si>
  <si>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</si>
  <si>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</si>
  <si>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</si>
  <si>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</si>
  <si>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</si>
  <si>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</si>
  <si>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</si>
  <si>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</si>
  <si>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</si>
  <si>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</si>
  <si>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</si>
  <si>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</si>
  <si>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</si>
  <si>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</si>
  <si>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</si>
  <si>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</si>
  <si>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</si>
  <si>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</si>
  <si>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</si>
  <si>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</si>
  <si>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</si>
  <si>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</si>
  <si>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</si>
  <si>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</si>
  <si>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</si>
  <si>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</si>
  <si>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</si>
  <si>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</si>
  <si>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</si>
  <si>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</si>
  <si>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</si>
  <si>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</si>
  <si>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</si>
  <si>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</si>
  <si>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</si>
  <si>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</si>
  <si>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</si>
  <si>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</si>
  <si>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</si>
  <si>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</si>
  <si>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</si>
  <si>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</si>
  <si>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</si>
  <si>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</si>
  <si>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</si>
  <si>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</si>
  <si>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</si>
  <si>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</si>
  <si>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</si>
  <si>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</si>
  <si>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</si>
  <si>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</si>
  <si>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</si>
  <si>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</si>
  <si>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</si>
  <si>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</si>
  <si>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</si>
  <si>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</si>
  <si>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</si>
  <si>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</si>
  <si>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</si>
  <si>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</si>
  <si>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</si>
  <si>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</si>
  <si>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</si>
  <si>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</si>
  <si>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</si>
  <si>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</si>
  <si>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</si>
  <si>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</si>
  <si>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</si>
  <si>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</si>
  <si>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</si>
  <si>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</si>
  <si>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</si>
  <si>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</si>
  <si>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</si>
  <si>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</si>
  <si>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</si>
  <si>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</si>
  <si>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</si>
  <si>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</si>
  <si>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</si>
  <si>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</si>
  <si>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</si>
  <si>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</si>
  <si>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</si>
  <si>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</si>
  <si>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</si>
  <si>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</si>
  <si>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</si>
  <si>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</si>
  <si>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</si>
  <si>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</si>
  <si>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</si>
  <si>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</si>
  <si>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</si>
  <si>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</si>
  <si>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</si>
  <si>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</si>
  <si>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</si>
  <si>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</si>
  <si>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</si>
  <si>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</si>
  <si>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</si>
  <si>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</si>
  <si>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</si>
  <si>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</si>
  <si>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</si>
  <si>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</si>
  <si>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</si>
  <si>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</si>
  <si>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</si>
  <si>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</si>
  <si>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</si>
  <si>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</si>
  <si>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</si>
  <si>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</si>
  <si>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</si>
  <si>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</si>
  <si>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</si>
  <si>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</si>
  <si>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</si>
  <si>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</si>
  <si>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</si>
  <si>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</si>
  <si>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</si>
  <si>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</si>
  <si>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</si>
  <si>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</si>
  <si>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</si>
  <si>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</si>
  <si>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</si>
  <si>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</si>
  <si>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</si>
  <si>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</si>
  <si>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</si>
  <si>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</si>
  <si>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</si>
  <si>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</si>
  <si>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</si>
  <si>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</si>
  <si>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</si>
  <si>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</si>
  <si>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</si>
  <si>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</si>
  <si>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</si>
  <si>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</si>
  <si>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</si>
  <si>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</si>
  <si>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</si>
  <si>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</si>
  <si>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</si>
  <si>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</si>
  <si>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</si>
  <si>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</si>
  <si>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</si>
  <si>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</si>
  <si>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</si>
  <si>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</si>
  <si>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</si>
  <si>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</si>
  <si>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</si>
  <si>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</si>
  <si>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</si>
  <si>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</si>
  <si>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</si>
  <si>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</si>
  <si>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</si>
  <si>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</si>
  <si>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</si>
  <si>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</si>
  <si>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</si>
  <si>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</si>
  <si>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</si>
  <si>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</si>
  <si>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</si>
  <si>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</si>
  <si>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</si>
  <si>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</si>
  <si>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</si>
  <si>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</si>
  <si>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</si>
  <si>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</si>
  <si>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</si>
  <si>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</si>
  <si>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</si>
  <si>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</si>
  <si>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</si>
  <si>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</si>
  <si>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</si>
  <si>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</si>
  <si>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</si>
  <si>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</si>
  <si>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</si>
  <si>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</si>
  <si>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</si>
  <si>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</si>
  <si>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</si>
  <si>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</si>
  <si>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</si>
  <si>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</si>
  <si>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</si>
  <si>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</si>
  <si>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</si>
  <si>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</si>
  <si>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</si>
  <si>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</si>
  <si>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</si>
  <si>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</si>
  <si>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</si>
  <si>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</si>
  <si>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</si>
  <si>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</si>
  <si>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</si>
  <si>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</si>
  <si>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</si>
  <si>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</si>
  <si>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</si>
  <si>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</si>
  <si>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</si>
  <si>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</si>
  <si>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</si>
  <si>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</si>
  <si>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</si>
  <si>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</si>
  <si>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</si>
  <si>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</si>
  <si>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</si>
  <si>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</si>
  <si>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</si>
  <si>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</si>
  <si>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</si>
  <si>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</si>
  <si>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</si>
  <si>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</si>
  <si>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</si>
  <si>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</si>
  <si>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</si>
  <si>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</si>
  <si>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</si>
  <si>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</si>
  <si>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</si>
  <si>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</si>
  <si>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</si>
  <si>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</si>
  <si>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</si>
  <si>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</si>
  <si>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</si>
  <si>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</si>
  <si>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</si>
  <si>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</si>
  <si>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</si>
  <si>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</si>
  <si>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</si>
  <si>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</si>
  <si>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</si>
  <si>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</si>
  <si>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</si>
  <si>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</si>
  <si>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</si>
  <si>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</si>
  <si>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</si>
  <si>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</si>
  <si>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</si>
  <si>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</si>
  <si>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</si>
  <si>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</si>
  <si>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</si>
  <si>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</si>
  <si>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</si>
  <si>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</si>
  <si>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</si>
  <si>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</si>
  <si>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</si>
  <si>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</si>
  <si>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</si>
  <si>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</si>
  <si>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</si>
  <si>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</si>
  <si>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</si>
  <si>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</si>
  <si>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</si>
  <si>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</si>
  <si>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</si>
  <si>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</si>
  <si>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</si>
  <si>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</si>
  <si>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</si>
  <si>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</si>
  <si>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</si>
  <si>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</si>
  <si>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</si>
  <si>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</si>
  <si>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</si>
  <si>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</si>
  <si>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</si>
  <si>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</si>
  <si>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</si>
  <si>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</si>
  <si>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</si>
  <si>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</si>
  <si>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</si>
  <si>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</si>
  <si>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</si>
  <si>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</si>
  <si>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</si>
  <si>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</si>
  <si>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</si>
  <si>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</si>
  <si>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</si>
  <si>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</si>
  <si>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</si>
  <si>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</si>
  <si>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</si>
  <si>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</si>
  <si>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</si>
  <si>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</si>
  <si>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</si>
  <si>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</si>
  <si>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</si>
  <si>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</si>
  <si>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</si>
  <si>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</si>
  <si>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</si>
  <si>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</si>
  <si>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</si>
  <si>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</si>
  <si>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</si>
  <si>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</si>
  <si>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</si>
  <si>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</si>
  <si>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</si>
  <si>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</si>
  <si>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</si>
  <si>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</si>
  <si>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</si>
  <si>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</si>
  <si>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</si>
  <si>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</si>
  <si>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</si>
  <si>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</si>
  <si>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</si>
  <si>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</si>
  <si>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</si>
  <si>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</si>
  <si>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</si>
  <si>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</si>
  <si>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</si>
  <si>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</si>
  <si>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</si>
  <si>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</si>
  <si>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</si>
  <si>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</si>
  <si>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</si>
  <si>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</si>
  <si>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</si>
  <si>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</si>
  <si>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</si>
  <si>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</si>
  <si>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</si>
  <si>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</si>
  <si>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</si>
  <si>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</si>
  <si>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</si>
  <si>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</si>
  <si>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</si>
  <si>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</si>
  <si>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</si>
  <si>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</si>
  <si>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</si>
  <si>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</si>
  <si>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</si>
  <si>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</si>
  <si>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</si>
  <si>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</si>
  <si>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</si>
  <si>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</si>
  <si>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</si>
  <si>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</si>
  <si>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</si>
  <si>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</si>
  <si>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</si>
  <si>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</si>
  <si>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</si>
  <si>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</si>
  <si>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</si>
  <si>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</si>
  <si>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</si>
  <si>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</si>
  <si>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</si>
  <si>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</si>
  <si>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</si>
  <si>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</si>
  <si>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</si>
  <si>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</si>
  <si>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</si>
  <si>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</si>
  <si>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</si>
  <si>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</si>
  <si>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</si>
  <si>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</si>
  <si>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</si>
  <si>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</si>
  <si>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</si>
  <si>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</si>
  <si>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</si>
  <si>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</si>
  <si>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</si>
  <si>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</si>
  <si>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</si>
  <si>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</si>
  <si>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</si>
  <si>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</si>
  <si>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</si>
  <si>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</si>
  <si>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</si>
  <si>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</si>
  <si>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</si>
  <si>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</si>
  <si>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</si>
  <si>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</si>
  <si>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</si>
  <si>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</si>
  <si>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</si>
  <si>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</si>
  <si>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</si>
  <si>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</si>
  <si>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</si>
  <si>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</si>
  <si>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</si>
  <si>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</si>
  <si>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</si>
  <si>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</si>
  <si>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</si>
  <si>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</si>
  <si>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</si>
  <si>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</si>
  <si>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</si>
  <si>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</si>
  <si>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</si>
  <si>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</si>
  <si>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</si>
  <si>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</si>
  <si>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</si>
  <si>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</si>
  <si>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</si>
  <si>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</si>
  <si>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</si>
  <si>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</si>
  <si>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</si>
  <si>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</si>
  <si>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</si>
  <si>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</si>
  <si>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</si>
  <si>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</si>
  <si>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</si>
  <si>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</si>
  <si>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</si>
  <si>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</si>
  <si>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</si>
  <si>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</si>
  <si>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</si>
  <si>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</si>
  <si>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</si>
  <si>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</si>
  <si>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</si>
  <si>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</si>
  <si>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</si>
  <si>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</si>
  <si>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</si>
  <si>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</si>
  <si>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</si>
  <si>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</si>
  <si>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</si>
  <si>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</si>
  <si>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</si>
  <si>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</si>
  <si>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</si>
  <si>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</si>
  <si>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</si>
  <si>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</si>
  <si>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</si>
  <si>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</si>
  <si>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</si>
  <si>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</si>
  <si>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</si>
  <si>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</si>
  <si>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</si>
  <si>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</si>
  <si>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</si>
  <si>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</si>
  <si>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</si>
  <si>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</si>
  <si>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</si>
  <si>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</si>
  <si>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</si>
  <si>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</si>
  <si>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</si>
  <si>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</si>
  <si>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</si>
  <si>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</si>
  <si>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</si>
  <si>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</si>
  <si>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</si>
  <si>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</si>
  <si>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</si>
  <si>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</si>
  <si>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</si>
  <si>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</si>
  <si>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</si>
  <si>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</si>
  <si>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</si>
  <si>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</si>
  <si>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</si>
  <si>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</si>
  <si>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</si>
  <si>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</si>
  <si>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</si>
  <si>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</si>
  <si>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</si>
  <si>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</si>
  <si>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</si>
  <si>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</si>
  <si>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</si>
  <si>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</si>
  <si>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</si>
  <si>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</si>
  <si>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</si>
  <si>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</si>
  <si>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</si>
  <si>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</si>
  <si>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</si>
  <si>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</si>
  <si>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</si>
  <si>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</si>
  <si>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</si>
  <si>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</si>
  <si>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</si>
  <si>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</si>
  <si>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</si>
  <si>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</si>
  <si>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</si>
  <si>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</si>
  <si>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</si>
  <si>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</si>
  <si>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</si>
  <si>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</si>
  <si>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</si>
  <si>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</si>
  <si>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</si>
  <si>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</si>
  <si>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</si>
  <si>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</si>
  <si>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</si>
  <si>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</si>
  <si>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</si>
  <si>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</si>
  <si>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</si>
  <si>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</si>
  <si>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</si>
  <si>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</si>
  <si>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</si>
  <si>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</si>
  <si>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</si>
  <si>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</si>
  <si>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</si>
  <si>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</si>
  <si>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</si>
  <si>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</si>
  <si>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</si>
  <si>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</si>
  <si>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</si>
  <si>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</si>
  <si>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</si>
  <si>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</si>
  <si>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</si>
  <si>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</si>
  <si>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</si>
  <si>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</si>
  <si>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</si>
  <si>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</si>
  <si>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</si>
  <si>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</si>
  <si>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</si>
  <si>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</si>
  <si>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</si>
  <si>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</si>
  <si>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</si>
  <si>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</si>
  <si>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</si>
  <si>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</si>
  <si>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</si>
  <si>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</si>
  <si>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</si>
  <si>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</si>
  <si>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</si>
  <si>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</si>
  <si>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</si>
  <si>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</si>
  <si>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</si>
  <si>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</si>
  <si>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</si>
  <si>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</si>
  <si>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</si>
  <si>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</si>
  <si>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</si>
  <si>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</si>
  <si>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</si>
  <si>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</si>
  <si>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</si>
  <si>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</si>
  <si>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</si>
  <si>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</si>
  <si>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</si>
  <si>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</si>
  <si>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</si>
  <si>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</si>
  <si>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</si>
  <si>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</si>
  <si>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</si>
  <si>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</si>
  <si>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</si>
  <si>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</si>
  <si>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</si>
  <si>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</si>
  <si>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</si>
  <si>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</si>
  <si>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</si>
  <si>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</si>
  <si>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</si>
  <si>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</si>
  <si>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</si>
  <si>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</si>
  <si>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</si>
  <si>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</si>
  <si>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</si>
  <si>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</si>
  <si>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</si>
  <si>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</si>
  <si>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</si>
  <si>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</si>
  <si>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</si>
  <si>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</si>
  <si>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</si>
  <si>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</si>
  <si>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</si>
  <si>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</si>
  <si>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</si>
  <si>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</si>
  <si>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</si>
  <si>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</si>
  <si>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</si>
  <si>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</si>
  <si>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</si>
  <si>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</si>
  <si>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</si>
  <si>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</si>
  <si>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</si>
  <si>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</si>
  <si>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</si>
  <si>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</si>
  <si>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</si>
  <si>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</si>
  <si>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</si>
  <si>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</si>
  <si>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</si>
  <si>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</si>
  <si>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</si>
  <si>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</si>
  <si>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</si>
  <si>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</si>
  <si>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</si>
  <si>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</si>
  <si>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</si>
  <si>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</si>
  <si>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</si>
  <si>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</si>
  <si>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</si>
  <si>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</si>
  <si>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</si>
  <si>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</si>
  <si>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</si>
  <si>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</si>
  <si>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</si>
  <si>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</si>
  <si>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</si>
  <si>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</si>
  <si>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</si>
  <si>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</si>
  <si>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</si>
  <si>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</si>
  <si>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</si>
  <si>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</si>
  <si>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</si>
  <si>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</si>
  <si>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</si>
  <si>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</si>
  <si>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</si>
  <si>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</si>
  <si>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</si>
  <si>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</si>
  <si>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</si>
  <si>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</si>
  <si>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</si>
  <si>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</si>
  <si>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</si>
  <si>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</si>
  <si>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</si>
  <si>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</si>
  <si>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</si>
  <si>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</si>
  <si>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</si>
  <si>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</si>
  <si>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</si>
  <si>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</si>
  <si>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</si>
  <si>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</si>
  <si>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</si>
  <si>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</si>
  <si>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</si>
  <si>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</si>
  <si>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</si>
  <si>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</si>
  <si>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</si>
  <si>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</si>
  <si>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</si>
  <si>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</si>
  <si>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</si>
  <si>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</si>
  <si>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</si>
  <si>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</si>
  <si>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</si>
  <si>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</si>
  <si>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</si>
  <si>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</si>
  <si>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</si>
  <si>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</si>
  <si>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</si>
  <si>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</si>
  <si>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</si>
  <si>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</si>
  <si>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</si>
  <si>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</si>
  <si>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</si>
  <si>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</si>
  <si>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</si>
  <si>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</si>
  <si>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</si>
  <si>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</si>
  <si>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</si>
  <si>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</si>
  <si>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</si>
  <si>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</si>
  <si>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</si>
  <si>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</si>
  <si>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</si>
  <si>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</si>
  <si>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</si>
  <si>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</si>
  <si>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</si>
  <si>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</si>
  <si>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</si>
  <si>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</si>
  <si>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</si>
  <si>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</si>
  <si>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</si>
  <si>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</si>
  <si>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</si>
  <si>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</si>
  <si>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</si>
  <si>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</si>
  <si>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</si>
  <si>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</si>
  <si>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</si>
  <si>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</si>
  <si>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</si>
  <si>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</si>
  <si>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</si>
  <si>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</si>
  <si>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</si>
  <si>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</si>
  <si>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</si>
  <si>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</si>
  <si>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</si>
  <si>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</si>
  <si>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</si>
  <si>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</si>
  <si>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</si>
  <si>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</si>
  <si>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</si>
  <si>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</si>
  <si>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</si>
  <si>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</si>
  <si>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</si>
  <si>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</si>
  <si>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</si>
  <si>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</si>
  <si>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</si>
  <si>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</si>
  <si>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</si>
  <si>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</si>
  <si>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</si>
  <si>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</si>
  <si>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</si>
  <si>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</si>
  <si>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</si>
  <si>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</si>
  <si>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</si>
  <si>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</si>
  <si>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</si>
  <si>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</si>
  <si>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</si>
  <si>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</si>
  <si>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</si>
  <si>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</si>
  <si>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</si>
  <si>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</si>
  <si>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</si>
  <si>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</si>
  <si>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</si>
  <si>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</si>
  <si>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</si>
  <si>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</si>
  <si>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</si>
  <si>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</si>
  <si>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</si>
  <si>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</si>
  <si>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</si>
  <si>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</si>
  <si>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</si>
  <si>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</si>
  <si>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</si>
  <si>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</si>
  <si>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</si>
  <si>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</si>
  <si>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</si>
  <si>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</si>
  <si>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</si>
  <si>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</si>
  <si>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</si>
  <si>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</si>
  <si>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</si>
  <si>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</si>
  <si>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</si>
  <si>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</si>
  <si>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</si>
  <si>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</si>
  <si>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</si>
  <si>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</si>
  <si>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</si>
  <si>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</si>
  <si>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</si>
  <si>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</si>
  <si>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</si>
  <si>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</si>
  <si>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</si>
  <si>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</si>
  <si>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</si>
  <si>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</si>
  <si>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</si>
  <si>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</si>
  <si>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</si>
  <si>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</si>
  <si>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</si>
  <si>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</si>
  <si>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</si>
  <si>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</si>
  <si>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</si>
  <si>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</si>
  <si>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</si>
  <si>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</si>
  <si>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</si>
  <si>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</si>
  <si>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</si>
  <si>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</si>
  <si>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</si>
  <si>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</si>
  <si>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</si>
  <si>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</si>
  <si>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</si>
  <si>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</si>
  <si>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</si>
  <si>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</si>
  <si>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</si>
  <si>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</si>
  <si>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</si>
  <si>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</si>
  <si>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</si>
  <si>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</si>
  <si>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</si>
  <si>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</si>
  <si>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</si>
  <si>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</si>
  <si>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</si>
  <si>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</si>
  <si>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</si>
  <si>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</si>
  <si>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</si>
  <si>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</si>
  <si>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</si>
  <si>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</si>
  <si>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</si>
  <si>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</si>
  <si>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</si>
  <si>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</si>
  <si>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</si>
  <si>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</si>
  <si>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</si>
  <si>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</si>
  <si>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</si>
  <si>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</si>
  <si>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</si>
  <si>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</si>
  <si>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</si>
  <si>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</si>
  <si>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</si>
  <si>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</si>
  <si>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</si>
  <si>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</si>
  <si>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</si>
  <si>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</si>
  <si>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</si>
  <si>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</si>
  <si>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</si>
  <si>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</si>
  <si>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</si>
  <si>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</si>
  <si>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</si>
  <si>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</si>
  <si>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</si>
  <si>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</si>
  <si>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</si>
  <si>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</si>
  <si>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</si>
  <si>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</si>
  <si>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</si>
  <si>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</si>
  <si>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</si>
  <si>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</si>
  <si>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</si>
  <si>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</si>
  <si>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</si>
  <si>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</si>
  <si>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</si>
  <si>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</si>
  <si>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</si>
  <si>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</si>
  <si>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</si>
  <si>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</si>
  <si>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</si>
  <si>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</si>
  <si>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</si>
  <si>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</si>
  <si>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</si>
  <si>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</si>
  <si>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</si>
  <si>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</si>
  <si>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</si>
  <si>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</si>
  <si>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</si>
  <si>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</si>
  <si>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</si>
  <si>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</si>
  <si>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</si>
  <si>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</si>
  <si>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</si>
  <si>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</si>
  <si>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</si>
  <si>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</si>
  <si>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</si>
  <si>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</si>
  <si>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</si>
  <si>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</si>
  <si>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</si>
  <si>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</si>
  <si>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</si>
  <si>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</si>
  <si>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</si>
  <si>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</si>
  <si>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</si>
  <si>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</si>
  <si>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</si>
  <si>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</si>
  <si>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</si>
  <si>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</si>
  <si>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</si>
  <si>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</si>
  <si>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</si>
  <si>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</si>
  <si>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</si>
  <si>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</si>
  <si>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</si>
  <si>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</si>
  <si>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</si>
  <si>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</si>
  <si>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</si>
  <si>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</si>
  <si>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</si>
  <si>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</si>
  <si>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</si>
  <si>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</si>
  <si>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</si>
  <si>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</si>
  <si>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</si>
  <si>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</si>
  <si>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</si>
  <si>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</si>
  <si>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</si>
  <si>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</si>
  <si>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</si>
  <si>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</si>
  <si>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</si>
  <si>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</si>
  <si>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</si>
  <si>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</si>
  <si>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</si>
  <si>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</si>
  <si>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</si>
  <si>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</si>
  <si>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</si>
  <si>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</si>
  <si>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</si>
  <si>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</si>
  <si>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</si>
  <si>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</si>
  <si>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</si>
  <si>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</si>
  <si>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</si>
  <si>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</si>
  <si>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</si>
  <si>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</si>
  <si>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</si>
  <si>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</si>
  <si>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</si>
  <si>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</si>
  <si>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</si>
  <si>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</si>
  <si>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</si>
  <si>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</si>
  <si>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</si>
  <si>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</si>
  <si>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</si>
  <si>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</si>
  <si>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</si>
  <si>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</si>
  <si>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</si>
  <si>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</si>
  <si>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</si>
  <si>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</si>
  <si>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</si>
  <si>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</si>
  <si>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</si>
  <si>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</si>
  <si>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</si>
  <si>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</si>
  <si>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</si>
  <si>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</si>
  <si>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</si>
  <si>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</si>
  <si>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</si>
  <si>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</si>
  <si>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</si>
  <si>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</si>
  <si>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</si>
  <si>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</si>
  <si>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</si>
  <si>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</si>
  <si>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</si>
  <si>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</si>
  <si>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</si>
  <si>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</si>
  <si>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</si>
  <si>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</si>
  <si>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</si>
  <si>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</si>
  <si>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</si>
  <si>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</si>
  <si>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</si>
  <si>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</si>
  <si>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</si>
  <si>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</si>
  <si>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</si>
  <si>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</si>
  <si>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</si>
  <si>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</si>
  <si>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</si>
  <si>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</si>
  <si>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</si>
  <si>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</si>
  <si>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</si>
  <si>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</si>
  <si>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</si>
  <si>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</si>
  <si>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</si>
  <si>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</si>
  <si>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</si>
  <si>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</si>
  <si>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</si>
  <si>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</si>
  <si>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</si>
  <si>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</si>
  <si>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</si>
  <si>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</si>
  <si>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</si>
  <si>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</si>
  <si>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</si>
  <si>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</si>
  <si>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</si>
  <si>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</si>
  <si>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</si>
  <si>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</si>
  <si>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</si>
  <si>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</si>
  <si>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</si>
  <si>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</si>
  <si>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</si>
  <si>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</si>
  <si>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</si>
  <si>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</si>
  <si>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</si>
  <si>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</si>
  <si>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</si>
  <si>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</si>
  <si>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</si>
  <si>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</si>
  <si>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</si>
  <si>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</si>
  <si>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</si>
  <si>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</si>
  <si>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</si>
  <si>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</si>
  <si>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</si>
  <si>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</si>
  <si>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</si>
  <si>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</si>
  <si>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</si>
  <si>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</si>
  <si>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</si>
  <si>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</si>
  <si>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</si>
  <si>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</si>
  <si>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</si>
  <si>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</si>
  <si>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</si>
  <si>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</si>
  <si>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</si>
  <si>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</si>
  <si>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</si>
  <si>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</si>
  <si>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</si>
  <si>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</si>
  <si>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</si>
  <si>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</si>
  <si>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</si>
  <si>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</si>
  <si>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</si>
  <si>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</si>
  <si>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</si>
  <si>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</si>
  <si>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</si>
  <si>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</si>
  <si>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</si>
  <si>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</si>
  <si>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</si>
  <si>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</si>
  <si>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</si>
  <si>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</si>
  <si>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</si>
  <si>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</si>
  <si>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</si>
  <si>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</si>
  <si>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</si>
  <si>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</si>
  <si>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</si>
  <si>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</si>
  <si>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</si>
  <si>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</si>
  <si>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</si>
  <si>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</si>
  <si>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</si>
  <si>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</si>
  <si>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</si>
  <si>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</si>
  <si>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</si>
  <si>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</si>
  <si>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</si>
  <si>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</si>
  <si>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</si>
  <si>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</si>
  <si>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</si>
  <si>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</si>
  <si>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</si>
  <si>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</si>
  <si>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</si>
  <si>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</si>
  <si>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</si>
  <si>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</si>
  <si>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</si>
  <si>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</si>
  <si>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</si>
  <si>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</si>
  <si>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</si>
  <si>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</si>
  <si>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</si>
  <si>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</si>
  <si>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</si>
  <si>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</si>
  <si>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</si>
  <si>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</si>
  <si>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</si>
  <si>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</si>
  <si>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</si>
  <si>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</si>
  <si>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</si>
  <si>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</si>
  <si>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</si>
  <si>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</si>
  <si>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</si>
  <si>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</si>
  <si>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</si>
  <si>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</si>
  <si>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</si>
  <si>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</si>
  <si>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</si>
  <si>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</si>
  <si>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</si>
  <si>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</si>
  <si>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</si>
  <si>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</si>
  <si>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</si>
  <si>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</si>
  <si>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</si>
  <si>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</si>
  <si>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</si>
  <si>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</si>
  <si>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</si>
  <si>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</si>
  <si>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</si>
  <si>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</si>
  <si>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</si>
  <si>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</si>
  <si>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</si>
  <si>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</si>
  <si>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</si>
  <si>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</si>
  <si>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</si>
  <si>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</si>
  <si>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</si>
  <si>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</si>
  <si>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</si>
  <si>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</si>
  <si>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</si>
  <si>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</si>
  <si>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</si>
  <si>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</si>
  <si>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</si>
  <si>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</si>
  <si>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</si>
  <si>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</si>
  <si>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</si>
  <si>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</si>
  <si>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</si>
  <si>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</si>
  <si>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</si>
  <si>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</si>
  <si>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</si>
  <si>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</si>
  <si>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</si>
  <si>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</si>
  <si>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</si>
  <si>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</si>
  <si>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</si>
  <si>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</si>
  <si>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</si>
  <si>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</si>
  <si>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</si>
  <si>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</si>
  <si>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</si>
  <si>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</si>
  <si>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</si>
  <si>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</si>
  <si>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</si>
  <si>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</si>
  <si>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</si>
  <si>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</si>
  <si>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</si>
  <si>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</si>
  <si>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</si>
  <si>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</si>
  <si>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</si>
  <si>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</si>
  <si>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</si>
  <si>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</si>
  <si>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</si>
  <si>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</si>
  <si>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</si>
  <si>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</si>
  <si>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</si>
  <si>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</si>
  <si>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</si>
  <si>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</si>
  <si>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</si>
  <si>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</si>
  <si>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</si>
  <si>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</si>
  <si>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</si>
  <si>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</si>
  <si>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</si>
  <si>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</si>
  <si>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</si>
  <si>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</si>
  <si>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</si>
  <si>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</si>
  <si>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</si>
  <si>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</si>
  <si>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</si>
  <si>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</si>
  <si>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</si>
  <si>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</si>
  <si>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</si>
  <si>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</si>
  <si>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</si>
  <si>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</si>
  <si>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</si>
  <si>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</si>
  <si>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</si>
  <si>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</si>
  <si>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</si>
  <si>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</si>
  <si>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</si>
  <si>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</si>
  <si>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</si>
  <si>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</si>
  <si>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</si>
  <si>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</si>
  <si>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</si>
  <si>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</si>
  <si>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</si>
  <si>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</si>
  <si>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</si>
  <si>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</si>
  <si>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</si>
  <si>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</si>
  <si>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</si>
  <si>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</si>
  <si>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</si>
  <si>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</si>
  <si>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</si>
  <si>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</si>
  <si>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</si>
  <si>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</si>
  <si>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</si>
  <si>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</si>
  <si>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</si>
  <si>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</si>
  <si>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</si>
  <si>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</si>
  <si>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</si>
  <si>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</si>
  <si>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</si>
  <si>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</si>
  <si>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</si>
  <si>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</si>
  <si>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</si>
  <si>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</si>
  <si>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</si>
  <si>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</si>
  <si>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</si>
  <si>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</si>
  <si>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</si>
  <si>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</si>
  <si>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</si>
  <si>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</si>
  <si>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</si>
  <si>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</si>
  <si>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</si>
  <si>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</si>
  <si>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</si>
  <si>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</si>
  <si>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</si>
  <si>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</si>
  <si>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</si>
  <si>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</si>
  <si>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</si>
  <si>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</si>
  <si>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</si>
  <si>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</si>
  <si>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</si>
  <si>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</si>
  <si>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</si>
  <si>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</si>
  <si>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</si>
  <si>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</si>
  <si>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</si>
  <si>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</si>
  <si>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</si>
  <si>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</si>
  <si>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</si>
  <si>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</si>
  <si>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</si>
  <si>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</si>
  <si>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</si>
  <si>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</si>
  <si>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</si>
  <si>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</si>
  <si>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</si>
  <si>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</si>
  <si>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</si>
  <si>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</si>
  <si>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</si>
  <si>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</si>
  <si>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</si>
  <si>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</si>
  <si>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</si>
  <si>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</si>
  <si>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</si>
  <si>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</si>
  <si>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</si>
  <si>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</si>
  <si>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</si>
  <si>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</si>
  <si>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</si>
  <si>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</si>
  <si>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</si>
  <si>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</si>
  <si>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</si>
  <si>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</si>
  <si>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</si>
  <si>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</si>
  <si>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</si>
  <si>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</si>
  <si>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</si>
  <si>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</si>
  <si>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</si>
  <si>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</si>
  <si>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</si>
  <si>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</si>
  <si>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</si>
  <si>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</si>
  <si>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</si>
  <si>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</si>
  <si>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</si>
  <si>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</si>
  <si>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</si>
  <si>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</si>
  <si>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</si>
  <si>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</si>
  <si>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</si>
  <si>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</si>
  <si>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</si>
  <si>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</si>
  <si>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</si>
  <si>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</si>
  <si>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</si>
  <si>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</si>
  <si>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</si>
  <si>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</si>
  <si>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</si>
  <si>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</si>
  <si>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</si>
  <si>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</si>
  <si>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</si>
  <si>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</si>
  <si>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</si>
  <si>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</si>
  <si>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</si>
  <si>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</si>
  <si>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</si>
  <si>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</si>
  <si>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</si>
  <si>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</si>
  <si>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</si>
  <si>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</si>
  <si>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</si>
  <si>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</si>
  <si>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</si>
  <si>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</si>
  <si>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</si>
  <si>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</si>
  <si>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</si>
  <si>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</si>
  <si>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</si>
  <si>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</si>
  <si>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</si>
  <si>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</si>
  <si>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</si>
  <si>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</si>
  <si>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</si>
  <si>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</si>
  <si>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</si>
  <si>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</si>
  <si>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</si>
  <si>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</si>
  <si>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</si>
  <si>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</si>
  <si>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</si>
  <si>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</si>
  <si>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</si>
  <si>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</si>
  <si>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</si>
  <si>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</si>
  <si>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</si>
  <si>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</si>
  <si>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</si>
  <si>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</si>
  <si>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</si>
  <si>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</si>
  <si>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</si>
  <si>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</si>
  <si>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</si>
  <si>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</si>
  <si>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</si>
  <si>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</si>
  <si>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</si>
  <si>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</si>
  <si>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</si>
  <si>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</si>
  <si>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</si>
  <si>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</si>
  <si>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</si>
  <si>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</si>
  <si>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</si>
  <si>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</si>
  <si>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</si>
  <si>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</si>
  <si>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</si>
  <si>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</si>
  <si>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</si>
  <si>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</si>
  <si>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</si>
  <si>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</si>
  <si>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</si>
  <si>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</si>
  <si>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</si>
  <si>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</si>
  <si>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</si>
  <si>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</si>
  <si>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</si>
  <si>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</si>
  <si>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</si>
  <si>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</si>
  <si>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</si>
  <si>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</si>
  <si>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</si>
  <si>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</si>
  <si>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</si>
  <si>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</si>
  <si>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</si>
  <si>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</si>
  <si>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</si>
  <si>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</si>
  <si>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</si>
  <si>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</si>
  <si>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</si>
  <si>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</si>
  <si>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</si>
  <si>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</si>
  <si>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</si>
  <si>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</si>
  <si>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</si>
  <si>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</si>
  <si>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</si>
  <si>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</si>
  <si>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</si>
  <si>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</si>
  <si>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</si>
  <si>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</si>
  <si>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</si>
  <si>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</si>
  <si>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</si>
  <si>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</si>
  <si>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</si>
  <si>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</si>
  <si>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</si>
  <si>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</si>
  <si>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</si>
  <si>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</si>
  <si>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</si>
  <si>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</si>
  <si>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</si>
  <si>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</si>
  <si>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</si>
  <si>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</si>
  <si>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</si>
  <si>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</si>
  <si>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</si>
  <si>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</si>
  <si>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</si>
  <si>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</si>
  <si>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</si>
  <si>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</si>
  <si>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</si>
  <si>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</si>
  <si>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</si>
  <si>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</si>
  <si>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</si>
  <si>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</si>
  <si>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</si>
  <si>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</si>
  <si>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</si>
  <si>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</si>
  <si>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</si>
  <si>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</si>
  <si>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</si>
  <si>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</si>
  <si>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</si>
  <si>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</si>
  <si>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</si>
  <si>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</si>
  <si>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</si>
  <si>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</si>
  <si>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</si>
  <si>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</si>
  <si>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</si>
  <si>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</si>
  <si>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</si>
  <si>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</si>
  <si>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</si>
  <si>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</si>
  <si>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</si>
  <si>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</si>
  <si>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</si>
  <si>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</si>
  <si>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</si>
  <si>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</si>
  <si>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</si>
  <si>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</si>
  <si>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</si>
  <si>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</si>
  <si>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</si>
  <si>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</si>
  <si>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</si>
  <si>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</si>
  <si>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</si>
  <si>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</si>
  <si>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</si>
  <si>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</si>
  <si>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</si>
  <si>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</si>
  <si>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</si>
  <si>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</si>
  <si>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</si>
  <si>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</si>
  <si>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</si>
  <si>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</si>
  <si>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</si>
  <si>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</si>
  <si>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</si>
  <si>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</si>
  <si>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</si>
  <si>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</si>
  <si>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</si>
  <si>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</si>
  <si>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</si>
  <si>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</si>
  <si>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</si>
  <si>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</si>
  <si>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</si>
  <si>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</si>
  <si>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</si>
  <si>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</si>
  <si>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</si>
  <si>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</si>
  <si>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</si>
  <si>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</si>
  <si>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</si>
  <si>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</si>
  <si>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</si>
  <si>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</si>
  <si>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</si>
  <si>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</si>
  <si>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</si>
  <si>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</si>
  <si>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</si>
  <si>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</si>
  <si>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</si>
  <si>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</si>
  <si>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</si>
  <si>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</si>
  <si>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</si>
  <si>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</si>
  <si>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</si>
  <si>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</si>
  <si>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</si>
  <si>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</si>
  <si>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</si>
  <si>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</si>
  <si>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</si>
  <si>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</si>
  <si>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</si>
  <si>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</si>
  <si>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</si>
  <si>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</si>
  <si>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</si>
  <si>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</si>
  <si>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</si>
  <si>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</si>
  <si>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</si>
  <si>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</si>
  <si>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</si>
  <si>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</si>
  <si>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</si>
  <si>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</si>
  <si>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</si>
  <si>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</si>
  <si>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</si>
  <si>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</si>
  <si>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</si>
  <si>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</si>
  <si>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</si>
  <si>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</si>
  <si>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</si>
  <si>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</si>
  <si>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</si>
  <si>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</si>
  <si>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</si>
  <si>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</si>
  <si>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</si>
  <si>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</si>
  <si>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</si>
  <si>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</si>
  <si>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</si>
  <si>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</si>
  <si>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</si>
  <si>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</si>
  <si>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</si>
  <si>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</si>
  <si>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</si>
  <si>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</si>
  <si>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</si>
  <si>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</si>
  <si>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</si>
  <si>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</si>
  <si>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</si>
  <si>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</si>
  <si>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</si>
  <si>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</si>
  <si>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</si>
  <si>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</si>
  <si>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</si>
  <si>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</si>
  <si>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</si>
  <si>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</si>
  <si>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</si>
  <si>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</si>
  <si>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</si>
  <si>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</si>
  <si>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</si>
  <si>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</si>
  <si>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</si>
  <si>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</si>
  <si>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</si>
  <si>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</si>
  <si>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</si>
  <si>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</si>
  <si>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</si>
  <si>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</si>
  <si>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</si>
  <si>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</si>
  <si>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</si>
  <si>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</si>
  <si>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</si>
  <si>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</si>
  <si>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</si>
  <si>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</si>
  <si>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</si>
  <si>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</si>
  <si>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</si>
  <si>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</si>
  <si>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</si>
  <si>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</si>
  <si>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</si>
  <si>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</si>
  <si>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</si>
  <si>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</si>
  <si>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</si>
  <si>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</si>
  <si>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</si>
  <si>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</si>
  <si>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</si>
  <si>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</si>
  <si>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</si>
  <si>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</si>
  <si>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</si>
  <si>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</si>
  <si>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</si>
  <si>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</si>
  <si>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</si>
  <si>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</si>
  <si>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</si>
  <si>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</si>
  <si>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</si>
  <si>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</si>
  <si>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</si>
  <si>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</si>
  <si>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</si>
  <si>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</si>
  <si>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</si>
  <si>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</si>
  <si>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</si>
  <si>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</si>
  <si>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</si>
  <si>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</si>
  <si>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</si>
  <si>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</si>
  <si>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</si>
  <si>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</si>
  <si>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</si>
  <si>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</si>
  <si>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</si>
  <si>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</si>
  <si>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</si>
  <si>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</si>
  <si>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</si>
  <si>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</si>
  <si>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</si>
  <si>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</si>
  <si>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</si>
  <si>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</si>
  <si>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</si>
  <si>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</si>
  <si>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</si>
  <si>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</si>
  <si>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</si>
  <si>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</si>
  <si>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</si>
  <si>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</si>
  <si>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</si>
  <si>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</si>
  <si>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</si>
  <si>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</si>
  <si>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</si>
  <si>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</si>
  <si>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</si>
  <si>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</si>
  <si>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</si>
  <si>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</si>
  <si>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</si>
  <si>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</si>
  <si>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</si>
  <si>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</si>
  <si>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</si>
  <si>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</si>
  <si>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</si>
  <si>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</si>
  <si>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</si>
  <si>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</si>
  <si>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</si>
  <si>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</si>
  <si>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</si>
  <si>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</si>
  <si>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</si>
  <si>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</si>
  <si>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</si>
  <si>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</si>
  <si>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</si>
  <si>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</si>
  <si>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</si>
  <si>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</si>
  <si>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</si>
  <si>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</si>
  <si>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</si>
  <si>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</si>
  <si>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</si>
  <si>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</si>
  <si>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</si>
  <si>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</si>
  <si>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</si>
  <si>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</si>
  <si>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</si>
  <si>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</si>
  <si>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</si>
  <si>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</si>
  <si>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</si>
  <si>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</si>
  <si>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</si>
  <si>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</si>
  <si>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</si>
  <si>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</si>
  <si>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</si>
  <si>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</si>
  <si>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</si>
  <si>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</si>
  <si>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</si>
  <si>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</si>
  <si>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</si>
  <si>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</si>
  <si>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</si>
  <si>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</si>
  <si>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</si>
  <si>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</si>
  <si>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</si>
  <si>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</si>
  <si>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</si>
  <si>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</si>
  <si>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</si>
  <si>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</si>
  <si>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</si>
  <si>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</si>
  <si>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</si>
  <si>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</si>
  <si>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</si>
  <si>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</si>
  <si>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</si>
  <si>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</si>
  <si>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</si>
  <si>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</si>
  <si>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</si>
  <si>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</si>
  <si>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</si>
  <si>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</si>
  <si>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</si>
  <si>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</si>
  <si>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</si>
  <si>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</si>
  <si>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</si>
  <si>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</si>
  <si>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</si>
  <si>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</si>
  <si>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</si>
  <si>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</si>
  <si>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</si>
  <si>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</si>
  <si>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</si>
  <si>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</si>
  <si>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</si>
  <si>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</si>
  <si>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</si>
  <si>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</si>
  <si>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</si>
  <si>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</si>
  <si>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</si>
  <si>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</si>
  <si>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</si>
  <si>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</si>
  <si>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</si>
  <si>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</si>
  <si>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</si>
  <si>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</si>
  <si>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</si>
  <si>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</si>
  <si>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</si>
  <si>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</si>
  <si>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</si>
  <si>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</si>
  <si>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</si>
  <si>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</si>
  <si>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</si>
  <si>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</si>
  <si>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</si>
  <si>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</si>
  <si>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</si>
  <si>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</si>
  <si>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</si>
  <si>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</si>
  <si>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</si>
  <si>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</si>
  <si>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</si>
  <si>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</si>
  <si>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</si>
  <si>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</si>
  <si>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</si>
  <si>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</si>
  <si>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</si>
  <si>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</si>
  <si>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</si>
  <si>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</si>
  <si>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</si>
  <si>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</si>
  <si>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</si>
  <si>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</si>
  <si>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</si>
  <si>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</si>
  <si>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</si>
  <si>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</si>
  <si>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</si>
  <si>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</si>
  <si>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</si>
  <si>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</si>
  <si>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</si>
  <si>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</si>
  <si>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</si>
  <si>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</si>
  <si>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</si>
  <si>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</si>
  <si>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</si>
  <si>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</si>
  <si>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</si>
  <si>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</si>
  <si>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</si>
  <si>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</si>
  <si>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</si>
  <si>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</si>
  <si>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</si>
  <si>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</si>
  <si>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</si>
  <si>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</si>
  <si>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</si>
  <si>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</si>
  <si>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</si>
  <si>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</si>
  <si>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</si>
  <si>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</si>
  <si>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</si>
  <si>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</si>
  <si>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</si>
  <si>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</si>
  <si>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</si>
  <si>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</si>
  <si>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</si>
  <si>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</si>
  <si>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</si>
  <si>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</si>
  <si>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</si>
  <si>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</si>
  <si>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</si>
  <si>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</si>
  <si>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</si>
  <si>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</si>
  <si>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</si>
  <si>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</si>
  <si>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</si>
  <si>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</si>
  <si>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</si>
  <si>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</si>
  <si>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</si>
  <si>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</si>
  <si>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</si>
  <si>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</si>
  <si>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</si>
  <si>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</si>
  <si>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</si>
  <si>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</si>
  <si>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</si>
  <si>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</si>
  <si>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</si>
  <si>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</si>
  <si>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</si>
  <si>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</si>
  <si>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</si>
  <si>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</si>
  <si>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</si>
  <si>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</si>
  <si>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</si>
  <si>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</si>
  <si>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</si>
  <si>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</si>
  <si>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</si>
  <si>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</si>
  <si>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</si>
  <si>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</si>
  <si>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</si>
  <si>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</si>
  <si>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</si>
  <si>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</si>
  <si>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</si>
  <si>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</si>
  <si>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</si>
  <si>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</si>
  <si>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</si>
  <si>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</si>
  <si>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</si>
  <si>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</si>
  <si>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</si>
  <si>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</si>
  <si>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</si>
  <si>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</si>
  <si>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</si>
  <si>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</si>
  <si>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</si>
  <si>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</si>
  <si>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</si>
  <si>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</si>
  <si>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</si>
  <si>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</si>
  <si>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</si>
  <si>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</si>
  <si>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</si>
  <si>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</si>
  <si>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</si>
  <si>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</si>
  <si>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</si>
  <si>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</si>
  <si>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</si>
  <si>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</si>
  <si>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</si>
  <si>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</si>
  <si>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</si>
  <si>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</si>
  <si>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</si>
  <si>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</si>
  <si>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</si>
  <si>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</si>
  <si>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</si>
  <si>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</si>
  <si>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</si>
  <si>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</si>
  <si>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</si>
  <si>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</si>
  <si>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</si>
  <si>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</si>
  <si>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</si>
  <si>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</si>
  <si>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</si>
  <si>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</si>
  <si>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</si>
  <si>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</si>
  <si>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</si>
  <si>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</si>
  <si>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</si>
  <si>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</si>
  <si>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</si>
  <si>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</si>
  <si>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</si>
  <si>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</si>
  <si>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</si>
  <si>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</si>
  <si>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</si>
  <si>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</si>
  <si>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</si>
  <si>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</si>
  <si>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</si>
  <si>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</si>
  <si>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</si>
  <si>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</si>
  <si>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</si>
  <si>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</si>
  <si>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</si>
  <si>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</si>
  <si>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</si>
  <si>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</si>
  <si>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</si>
  <si>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</si>
  <si>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</si>
  <si>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</si>
  <si>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</si>
  <si>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</si>
  <si>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</si>
  <si>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</si>
  <si>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</si>
  <si>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</si>
  <si>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</si>
  <si>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</si>
  <si>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</si>
  <si>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</si>
  <si>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</si>
  <si>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</si>
  <si>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</si>
  <si>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</si>
  <si>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</si>
  <si>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</si>
  <si>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</si>
  <si>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</si>
  <si>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</si>
  <si>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</si>
  <si>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</si>
  <si>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</si>
  <si>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</si>
  <si>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</si>
  <si>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</si>
  <si>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</si>
  <si>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</si>
  <si>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</si>
  <si>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</si>
  <si>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</si>
  <si>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</si>
  <si>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</si>
  <si>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</si>
  <si>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</si>
  <si>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</si>
  <si>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</si>
  <si>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</si>
  <si>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</si>
  <si>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</si>
  <si>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</si>
  <si>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</si>
  <si>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</si>
  <si>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</si>
  <si>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</si>
  <si>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</si>
  <si>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</si>
  <si>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</si>
  <si>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</si>
  <si>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</si>
  <si>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</si>
  <si>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</si>
  <si>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</si>
  <si>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</si>
  <si>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</si>
  <si>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</si>
  <si>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</si>
  <si>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</si>
  <si>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</si>
  <si>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</si>
  <si>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</si>
  <si>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</si>
  <si>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</si>
  <si>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</si>
  <si>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</si>
  <si>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</si>
  <si>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</si>
  <si>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</si>
  <si>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</si>
  <si>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</si>
  <si>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</si>
  <si>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</si>
  <si>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</si>
  <si>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</si>
  <si>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</si>
  <si>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</si>
  <si>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</si>
  <si>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</si>
  <si>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</si>
  <si>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</si>
  <si>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</si>
  <si>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</si>
  <si>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</si>
  <si>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</si>
  <si>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</si>
  <si>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</si>
  <si>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</si>
  <si>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</si>
  <si>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</si>
  <si>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</si>
  <si>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</si>
  <si>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</si>
  <si>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</si>
  <si>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</si>
  <si>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</si>
  <si>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</si>
  <si>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</si>
  <si>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</si>
  <si>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</si>
  <si>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</si>
  <si>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</si>
  <si>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</si>
  <si>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</si>
  <si>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</si>
  <si>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</si>
  <si>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</si>
  <si>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</si>
  <si>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</si>
  <si>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</si>
  <si>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</si>
  <si>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</si>
  <si>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</si>
  <si>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</si>
  <si>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</si>
  <si>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</si>
  <si>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</si>
  <si>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</si>
  <si>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</si>
  <si>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</si>
  <si>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</si>
  <si>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</si>
  <si>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</si>
  <si>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</si>
  <si>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</si>
  <si>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</si>
  <si>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</si>
  <si>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</si>
  <si>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</si>
  <si>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</si>
  <si>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</si>
  <si>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</si>
  <si>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</si>
  <si>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</si>
  <si>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</si>
  <si>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</si>
  <si>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</si>
  <si>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</si>
  <si>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</si>
  <si>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</si>
  <si>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</si>
  <si>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</si>
  <si>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</si>
  <si>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</si>
  <si>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</si>
  <si>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</si>
  <si>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</si>
  <si>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</si>
  <si>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</si>
  <si>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</si>
  <si>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</si>
  <si>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</si>
  <si>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</si>
  <si>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</si>
  <si>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</si>
  <si>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</si>
  <si>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</si>
  <si>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</si>
  <si>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</si>
  <si>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</si>
  <si>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</si>
  <si>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</si>
  <si>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</si>
  <si>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</si>
  <si>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</si>
  <si>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</si>
  <si>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</si>
  <si>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</si>
  <si>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</si>
  <si>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</si>
  <si>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</si>
  <si>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</si>
  <si>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</si>
  <si>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</si>
  <si>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</si>
  <si>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</si>
  <si>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</si>
  <si>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</si>
  <si>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</si>
  <si>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</si>
  <si>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</si>
  <si>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</si>
  <si>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</si>
  <si>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</si>
  <si>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</si>
  <si>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</si>
  <si>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</si>
  <si>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</si>
  <si>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</si>
  <si>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</si>
  <si>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</si>
  <si>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</si>
  <si>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</si>
  <si>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</si>
  <si>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</si>
  <si>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</si>
  <si>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</si>
  <si>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</si>
  <si>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</si>
  <si>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</si>
  <si>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</si>
  <si>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</si>
  <si>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</si>
  <si>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</si>
  <si>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</si>
  <si>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</si>
  <si>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</si>
  <si>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</si>
  <si>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</si>
  <si>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</si>
  <si>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</si>
  <si>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</si>
  <si>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</si>
  <si>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</si>
  <si>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</si>
  <si>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</si>
  <si>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</si>
  <si>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</si>
  <si>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</si>
  <si>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</si>
  <si>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</si>
  <si>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</si>
  <si>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</si>
  <si>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</si>
  <si>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</si>
  <si>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</si>
  <si>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</si>
  <si>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</si>
  <si>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</si>
  <si>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</si>
  <si>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</si>
  <si>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</si>
  <si>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</si>
  <si>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</si>
  <si>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</si>
  <si>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</si>
  <si>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</si>
  <si>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</si>
  <si>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</si>
  <si>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</si>
  <si>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</si>
  <si>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</si>
  <si>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</si>
  <si>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</si>
  <si>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</si>
  <si>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</si>
  <si>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</si>
  <si>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</si>
  <si>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</si>
  <si>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</si>
  <si>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</si>
  <si>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</si>
  <si>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</si>
  <si>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</si>
  <si>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</si>
  <si>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</si>
  <si>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</si>
  <si>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</si>
  <si>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</si>
  <si>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</si>
  <si>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</si>
  <si>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</si>
  <si>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</si>
  <si>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</si>
  <si>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</si>
  <si>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</si>
  <si>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</si>
  <si>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</si>
  <si>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</si>
  <si>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</si>
  <si>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</si>
  <si>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</si>
  <si>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</si>
  <si>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</si>
  <si>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</si>
  <si>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</si>
  <si>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</si>
  <si>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</si>
  <si>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</si>
  <si>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</si>
  <si>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</si>
  <si>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</si>
  <si>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</si>
  <si>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</si>
  <si>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</si>
  <si>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</si>
  <si>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</si>
  <si>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</si>
  <si>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</si>
  <si>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</si>
  <si>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</si>
  <si>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</si>
  <si>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</si>
  <si>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</si>
  <si>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</si>
  <si>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</si>
  <si>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</si>
  <si>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</si>
  <si>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</si>
  <si>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</si>
  <si>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</si>
  <si>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</si>
  <si>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</si>
  <si>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</si>
  <si>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</si>
  <si>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</si>
  <si>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</si>
  <si>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</si>
  <si>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</si>
  <si>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</si>
  <si>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</si>
  <si>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</si>
  <si>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</si>
  <si>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</si>
  <si>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</si>
  <si>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</si>
  <si>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</si>
  <si>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</si>
  <si>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</si>
  <si>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</si>
  <si>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</si>
  <si>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</si>
  <si>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</si>
  <si>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</si>
  <si>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</si>
  <si>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</si>
  <si>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</si>
  <si>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</si>
  <si>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</si>
  <si>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</si>
  <si>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</si>
  <si>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</si>
  <si>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</si>
  <si>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</si>
  <si>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</si>
  <si>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</si>
  <si>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</si>
  <si>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</si>
  <si>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</si>
  <si>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</si>
  <si>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</si>
  <si>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</si>
  <si>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</si>
  <si>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</si>
  <si>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</si>
  <si>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</si>
  <si>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</si>
  <si>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</si>
  <si>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</si>
  <si>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</si>
  <si>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</si>
  <si>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</si>
  <si>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</si>
  <si>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</si>
  <si>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</si>
  <si>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</si>
  <si>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</si>
  <si>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</si>
  <si>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</si>
  <si>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</si>
  <si>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</si>
  <si>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</si>
  <si>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</si>
  <si>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</si>
  <si>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</si>
  <si>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</si>
  <si>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</si>
  <si>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</si>
  <si>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</si>
  <si>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</si>
  <si>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</si>
  <si>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</si>
  <si>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</si>
  <si>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</si>
  <si>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</si>
  <si>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</si>
  <si>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</si>
  <si>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</si>
  <si>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</si>
  <si>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</si>
  <si>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</si>
  <si>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</si>
  <si>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</si>
  <si>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</si>
  <si>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</si>
  <si>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</si>
  <si>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</si>
  <si>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</si>
  <si>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</si>
  <si>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</si>
  <si>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</si>
  <si>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</si>
  <si>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</si>
  <si>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</si>
  <si>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</si>
  <si>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</si>
  <si>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</si>
  <si>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</si>
  <si>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</si>
  <si>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</si>
  <si>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</si>
  <si>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</si>
  <si>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</si>
  <si>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</si>
  <si>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</si>
  <si>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</si>
  <si>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</si>
  <si>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</si>
  <si>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</si>
  <si>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</si>
  <si>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</si>
  <si>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</si>
  <si>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</si>
  <si>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</si>
  <si>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</si>
  <si>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</si>
  <si>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</si>
  <si>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</si>
  <si>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</si>
  <si>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</si>
  <si>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</si>
  <si>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</si>
  <si>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</si>
  <si>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</si>
  <si>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</si>
  <si>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</si>
  <si>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</si>
  <si>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</si>
  <si>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</si>
  <si>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</si>
  <si>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</si>
  <si>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</si>
  <si>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</si>
  <si>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</si>
  <si>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</si>
  <si>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</si>
  <si>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</si>
  <si>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</si>
  <si>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</si>
  <si>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</si>
  <si>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</si>
  <si>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</si>
  <si>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</si>
  <si>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</si>
  <si>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</si>
  <si>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</si>
  <si>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</si>
  <si>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</si>
  <si>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</si>
  <si>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</si>
  <si>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</si>
  <si>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</si>
  <si>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</si>
  <si>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</si>
  <si>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</si>
  <si>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</si>
  <si>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</si>
  <si>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</si>
  <si>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</si>
  <si>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</si>
  <si>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</si>
  <si>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</si>
  <si>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</si>
  <si>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</si>
  <si>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</si>
  <si>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</si>
  <si>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</si>
  <si>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</si>
  <si>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</si>
  <si>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</si>
  <si>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</si>
  <si>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</si>
  <si>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</si>
  <si>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</si>
  <si>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</si>
  <si>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</si>
  <si>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</si>
  <si>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</si>
  <si>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</si>
  <si>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</si>
  <si>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</si>
  <si>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</si>
  <si>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</si>
  <si>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</si>
  <si>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</si>
  <si>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</si>
  <si>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</si>
  <si>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</si>
  <si>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</si>
  <si>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</si>
  <si>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</si>
  <si>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</si>
  <si>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</si>
  <si>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</si>
  <si>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</si>
  <si>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</si>
  <si>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</si>
  <si>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</si>
  <si>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</si>
  <si>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</si>
  <si>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</si>
  <si>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</si>
  <si>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</si>
  <si>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</si>
  <si>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</si>
  <si>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</si>
  <si>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</si>
  <si>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</si>
  <si>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</si>
  <si>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</si>
  <si>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</si>
  <si>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</si>
  <si>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</si>
  <si>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</si>
  <si>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</si>
  <si>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</si>
  <si>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</si>
  <si>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</si>
  <si>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</si>
  <si>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</si>
  <si>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</si>
  <si>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</si>
  <si>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</si>
  <si>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</si>
  <si>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</si>
  <si>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</si>
  <si>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</si>
  <si>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</si>
  <si>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</si>
  <si>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</si>
  <si>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</si>
  <si>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</si>
  <si>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</si>
  <si>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</si>
  <si>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</si>
  <si>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</si>
  <si>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</si>
  <si>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</si>
  <si>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</si>
  <si>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</si>
  <si>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</si>
  <si>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</si>
  <si>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</si>
  <si>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</si>
  <si>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</si>
  <si>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</si>
  <si>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</si>
  <si>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</si>
  <si>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</si>
  <si>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</si>
  <si>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</si>
  <si>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</si>
  <si>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</si>
  <si>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</si>
  <si>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</si>
  <si>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</si>
  <si>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</si>
  <si>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</si>
  <si>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</si>
  <si>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</si>
  <si>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</si>
  <si>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</si>
  <si>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</si>
  <si>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</si>
  <si>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</si>
  <si>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</si>
  <si>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</si>
  <si>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</si>
  <si>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</si>
  <si>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</si>
  <si>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</si>
  <si>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</si>
  <si>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</si>
  <si>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</si>
  <si>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</si>
  <si>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</si>
  <si>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</si>
  <si>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</si>
  <si>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</si>
  <si>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</si>
  <si>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</si>
  <si>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</si>
  <si>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</si>
  <si>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</si>
  <si>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</si>
  <si>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</si>
  <si>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</si>
  <si>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</si>
  <si>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</si>
  <si>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</si>
  <si>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</si>
  <si>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</si>
  <si>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</si>
  <si>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</si>
  <si>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</si>
  <si>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</si>
  <si>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</si>
  <si>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</si>
  <si>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</si>
  <si>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</si>
  <si>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</si>
  <si>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</si>
  <si>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</si>
  <si>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</si>
  <si>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</si>
  <si>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</si>
  <si>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</si>
  <si>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</si>
  <si>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</si>
  <si>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</si>
  <si>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</si>
  <si>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</si>
  <si>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</si>
  <si>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</si>
  <si>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</si>
  <si>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</si>
  <si>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</si>
  <si>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</si>
  <si>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</si>
  <si>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</si>
  <si>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</si>
  <si>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</si>
  <si>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</si>
  <si>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</si>
  <si>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</si>
  <si>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</si>
  <si>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</si>
  <si>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</si>
  <si>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</si>
  <si>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</si>
  <si>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</si>
  <si>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</si>
  <si>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</si>
  <si>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</si>
  <si>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</si>
  <si>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</si>
  <si>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</si>
  <si>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</si>
  <si>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</si>
  <si>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</si>
  <si>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</si>
  <si>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</si>
  <si>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</si>
  <si>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</si>
  <si>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</si>
  <si>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</si>
  <si>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</si>
  <si>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</si>
  <si>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</si>
  <si>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</si>
  <si>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</si>
  <si>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</si>
  <si>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</si>
  <si>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</si>
  <si>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</si>
  <si>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</si>
  <si>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</si>
  <si>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</si>
  <si>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</si>
  <si>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</si>
  <si>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</si>
  <si>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</si>
  <si>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</si>
  <si>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</si>
  <si>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</si>
  <si>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</si>
  <si>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</si>
  <si>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</si>
  <si>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</si>
  <si>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</si>
  <si>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</si>
  <si>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</si>
  <si>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</si>
  <si>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</si>
  <si>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</si>
  <si>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</si>
  <si>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</si>
  <si>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</si>
  <si>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</si>
  <si>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</si>
  <si>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</si>
  <si>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</si>
  <si>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</si>
  <si>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</si>
  <si>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</si>
  <si>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</si>
  <si>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</si>
  <si>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</si>
  <si>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</si>
  <si>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</si>
  <si>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</si>
  <si>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</si>
  <si>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</si>
  <si>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</si>
  <si>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</si>
  <si>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</si>
  <si>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</si>
  <si>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</si>
  <si>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</si>
  <si>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</si>
  <si>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</si>
  <si>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</si>
  <si>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</si>
  <si>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</si>
  <si>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</si>
  <si>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</si>
  <si>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</si>
  <si>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</si>
  <si>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</si>
  <si>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</si>
  <si>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</si>
  <si>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</si>
  <si>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</si>
  <si>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</si>
  <si>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</si>
  <si>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</si>
  <si>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</si>
  <si>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</si>
  <si>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</si>
  <si>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</si>
  <si>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</si>
  <si>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</si>
  <si>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</si>
  <si>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</si>
  <si>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</si>
  <si>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</si>
  <si>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</si>
  <si>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</si>
  <si>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</si>
  <si>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</si>
  <si>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</si>
  <si>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</si>
  <si>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</si>
  <si>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</si>
  <si>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</si>
  <si>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</si>
  <si>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</si>
  <si>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</si>
  <si>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</si>
  <si>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</si>
  <si>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</si>
  <si>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</si>
  <si>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</si>
  <si>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</si>
  <si>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</si>
  <si>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</si>
  <si>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</si>
  <si>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</si>
  <si>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</si>
  <si>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</si>
  <si>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</si>
  <si>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</si>
  <si>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</si>
  <si>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</si>
  <si>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</si>
  <si>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</si>
  <si>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</si>
  <si>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</si>
  <si>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</si>
  <si>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</si>
  <si>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</si>
  <si>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</si>
  <si>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</si>
  <si>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</si>
  <si>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</si>
  <si>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</si>
  <si>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</si>
  <si>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</si>
  <si>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</si>
  <si>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</si>
  <si>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</si>
  <si>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</si>
  <si>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</si>
  <si>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</si>
  <si>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</si>
  <si>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</si>
  <si>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</si>
  <si>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</si>
  <si>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</si>
  <si>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</si>
  <si>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</si>
  <si>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</si>
  <si>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</si>
  <si>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</si>
  <si>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</si>
  <si>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</si>
  <si>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</si>
  <si>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</si>
  <si>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</si>
  <si>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</si>
  <si>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</si>
  <si>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</si>
  <si>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</si>
  <si>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</si>
  <si>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</si>
  <si>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</si>
  <si>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</si>
  <si>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</si>
  <si>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</si>
  <si>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</si>
  <si>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</si>
  <si>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</si>
  <si>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</si>
  <si>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</si>
  <si>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</si>
  <si>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</si>
  <si>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</si>
  <si>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</si>
  <si>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</si>
  <si>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</si>
  <si>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</si>
  <si>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</si>
  <si>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</si>
  <si>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</si>
  <si>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</si>
  <si>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</si>
  <si>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</si>
  <si>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</si>
  <si>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</si>
  <si>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</si>
  <si>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</si>
  <si>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</si>
  <si>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</si>
  <si>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</si>
  <si>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</si>
  <si>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</si>
  <si>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</si>
  <si>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</si>
  <si>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</si>
  <si>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</si>
  <si>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</si>
  <si>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</si>
  <si>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</si>
  <si>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</si>
  <si>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</si>
  <si>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</si>
  <si>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</si>
  <si>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</si>
  <si>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</si>
  <si>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</si>
  <si>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</si>
  <si>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</si>
  <si>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</si>
  <si>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</si>
  <si>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</si>
  <si>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</si>
  <si>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</si>
  <si>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</si>
  <si>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</si>
  <si>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</si>
  <si>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</si>
  <si>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</si>
  <si>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</si>
  <si>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</si>
  <si>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</si>
  <si>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</si>
  <si>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</si>
  <si>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</si>
  <si>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</si>
  <si>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</si>
  <si>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</si>
  <si>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</si>
  <si>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</si>
  <si>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</si>
  <si>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</si>
  <si>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</si>
  <si>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</si>
  <si>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</si>
  <si>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</si>
  <si>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</si>
  <si>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</si>
  <si>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</si>
  <si>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</si>
  <si>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</si>
  <si>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</si>
  <si>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</si>
  <si>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</si>
  <si>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</si>
  <si>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</si>
  <si>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</si>
  <si>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</si>
  <si>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</si>
  <si>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</si>
  <si>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</si>
  <si>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</si>
  <si>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</si>
  <si>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</si>
  <si>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</si>
  <si>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</si>
  <si>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</si>
  <si>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</si>
  <si>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</si>
  <si>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</si>
  <si>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</si>
  <si>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</si>
  <si>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</si>
  <si>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</si>
  <si>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</si>
  <si>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</si>
  <si>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</si>
  <si>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</si>
  <si>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</si>
  <si>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</si>
  <si>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</si>
  <si>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</si>
  <si>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</si>
  <si>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</si>
  <si>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</si>
  <si>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</si>
  <si>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</si>
  <si>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</si>
  <si>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</si>
  <si>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</si>
  <si>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</si>
  <si>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</si>
  <si>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</si>
  <si>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</si>
  <si>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</si>
  <si>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</si>
  <si>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</si>
  <si>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</si>
  <si>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</si>
  <si>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</si>
  <si>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</si>
  <si>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</si>
  <si>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</si>
  <si>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</si>
  <si>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</si>
  <si>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</si>
  <si>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</si>
  <si>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</si>
  <si>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</si>
  <si>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</si>
  <si>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</si>
  <si>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</si>
  <si>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</si>
  <si>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</si>
  <si>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</si>
  <si>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</si>
  <si>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</si>
  <si>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</si>
  <si>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</si>
  <si>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</si>
  <si>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</si>
  <si>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</si>
  <si>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</si>
  <si>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</si>
  <si>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</si>
  <si>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</si>
  <si>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</si>
  <si>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</si>
  <si>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</si>
  <si>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</si>
  <si>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</si>
  <si>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</si>
  <si>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</si>
  <si>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</si>
  <si>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</si>
  <si>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</si>
  <si>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</si>
  <si>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</si>
  <si>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</si>
  <si>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</si>
  <si>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</si>
  <si>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</si>
  <si>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</si>
  <si>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</si>
  <si>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</si>
  <si>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</si>
  <si>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</si>
  <si>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</si>
  <si>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</si>
  <si>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</si>
  <si>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</si>
  <si>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</si>
  <si>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</si>
  <si>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</si>
  <si>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</si>
  <si>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</si>
  <si>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</si>
  <si>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</si>
  <si>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</si>
  <si>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</si>
  <si>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</si>
  <si>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</si>
  <si>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</si>
  <si>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</si>
  <si>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</si>
  <si>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</si>
  <si>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</si>
  <si>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</si>
  <si>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</si>
  <si>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</si>
  <si>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</si>
  <si>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</si>
  <si>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</si>
  <si>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</si>
  <si>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</si>
  <si>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</si>
  <si>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</si>
  <si>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</si>
  <si>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</si>
  <si>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</si>
  <si>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</si>
  <si>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</si>
  <si>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</si>
  <si>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</si>
  <si>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</si>
  <si>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</si>
  <si>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</si>
  <si>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</si>
  <si>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</si>
  <si>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</si>
  <si>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</si>
  <si>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</si>
  <si>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</si>
  <si>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</si>
  <si>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</si>
  <si>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</si>
  <si>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</si>
  <si>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</si>
  <si>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</si>
  <si>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</si>
  <si>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</si>
  <si>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</si>
  <si>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</si>
  <si>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</si>
  <si>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</si>
  <si>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</si>
  <si>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</si>
  <si>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</si>
  <si>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</si>
  <si>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</si>
  <si>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</si>
  <si>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</si>
  <si>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</si>
  <si>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</si>
  <si>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</si>
  <si>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</si>
  <si>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</si>
  <si>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</si>
  <si>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</si>
  <si>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</si>
  <si>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</si>
  <si>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</si>
  <si>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</si>
  <si>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</si>
  <si>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</si>
  <si>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</si>
  <si>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</si>
  <si>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</si>
  <si>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</si>
  <si>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</si>
  <si>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</si>
  <si>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</si>
  <si>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</si>
  <si>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</si>
  <si>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</si>
  <si>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</si>
  <si>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</si>
  <si>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</si>
  <si>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</si>
  <si>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</si>
  <si>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</si>
  <si>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</si>
  <si>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</si>
  <si>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</si>
  <si>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</si>
  <si>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</si>
  <si>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</si>
  <si>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</si>
  <si>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</si>
  <si>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</si>
  <si>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</si>
  <si>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</si>
  <si>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</si>
  <si>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</si>
  <si>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</si>
  <si>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</si>
  <si>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</si>
  <si>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</si>
  <si>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</si>
  <si>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</si>
  <si>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</si>
  <si>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</si>
  <si>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</si>
  <si>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</si>
  <si>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</si>
  <si>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</si>
  <si>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</si>
  <si>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</si>
  <si>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</si>
  <si>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</si>
  <si>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</si>
  <si>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</si>
  <si>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</si>
  <si>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</si>
  <si>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</si>
  <si>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</si>
  <si>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</si>
  <si>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</si>
  <si>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</si>
  <si>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</si>
  <si>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</si>
  <si>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</si>
  <si>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</si>
  <si>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</si>
  <si>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</si>
  <si>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</si>
  <si>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</si>
  <si>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</si>
  <si>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</si>
  <si>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</si>
  <si>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</si>
  <si>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</si>
  <si>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</si>
  <si>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</si>
  <si>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</si>
  <si>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</si>
  <si>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</si>
  <si>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</si>
  <si>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</si>
  <si>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</si>
  <si>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</si>
  <si>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</si>
  <si>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</si>
  <si>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</si>
  <si>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</si>
  <si>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</si>
  <si>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</si>
  <si>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</si>
  <si>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</si>
  <si>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</si>
  <si>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</si>
  <si>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</si>
  <si>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</si>
  <si>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</si>
  <si>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</si>
  <si>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</si>
  <si>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</si>
  <si>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</si>
  <si>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</si>
  <si>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</si>
  <si>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</si>
  <si>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</si>
  <si>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</si>
  <si>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</si>
  <si>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</si>
  <si>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</si>
  <si>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</si>
  <si>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</si>
  <si>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</si>
  <si>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</si>
  <si>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</si>
  <si>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</si>
  <si>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</si>
  <si>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</si>
  <si>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</si>
  <si>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</si>
  <si>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</si>
  <si>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</si>
  <si>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</si>
  <si>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</si>
  <si>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</si>
  <si>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</si>
  <si>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</si>
  <si>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</si>
  <si>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</si>
  <si>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</si>
  <si>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</si>
  <si>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</si>
  <si>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</si>
  <si>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</si>
  <si>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</si>
  <si>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</si>
  <si>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</si>
  <si>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</si>
  <si>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</si>
  <si>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</si>
  <si>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</si>
  <si>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</si>
  <si>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</si>
  <si>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</si>
  <si>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</si>
  <si>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</si>
  <si>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</si>
  <si>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</si>
  <si>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</si>
  <si>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</si>
  <si>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</si>
  <si>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</si>
  <si>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</si>
  <si>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</si>
  <si>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</si>
  <si>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</si>
  <si>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</si>
  <si>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</si>
  <si>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</si>
  <si>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</si>
  <si>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</si>
  <si>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</si>
  <si>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</si>
  <si>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</si>
  <si>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</si>
  <si>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</si>
  <si>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</si>
  <si>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</si>
  <si>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</si>
  <si>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</si>
  <si>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</si>
  <si>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</si>
  <si>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</si>
  <si>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</si>
  <si>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</si>
  <si>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</si>
  <si>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</si>
  <si>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</si>
  <si>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</si>
  <si>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</si>
  <si>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</si>
  <si>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</si>
  <si>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</si>
  <si>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</si>
  <si>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</si>
  <si>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</si>
  <si>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</si>
  <si>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</si>
  <si>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</si>
  <si>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</si>
  <si>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</si>
  <si>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</si>
  <si>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</si>
  <si>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</si>
  <si>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</si>
  <si>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</si>
  <si>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</si>
  <si>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</si>
  <si>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</si>
  <si>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</si>
  <si>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</si>
  <si>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</si>
  <si>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</si>
  <si>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</si>
  <si>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</si>
  <si>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</si>
  <si>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</si>
  <si>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</si>
  <si>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</si>
  <si>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</si>
  <si>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</si>
  <si>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</si>
  <si>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</si>
  <si>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</si>
  <si>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</si>
  <si>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</si>
  <si>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</si>
  <si>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</si>
  <si>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</si>
  <si>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</si>
  <si>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</si>
  <si>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</si>
  <si>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</si>
  <si>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</si>
  <si>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</si>
  <si>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</si>
  <si>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</si>
  <si>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</si>
  <si>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</si>
  <si>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</si>
  <si>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</si>
  <si>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</si>
  <si>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</si>
  <si>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</si>
  <si>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</si>
  <si>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</si>
  <si>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</si>
  <si>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</si>
  <si>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</si>
  <si>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</si>
  <si>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</si>
  <si>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</si>
  <si>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</si>
  <si>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</si>
  <si>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</si>
  <si>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</si>
  <si>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</si>
  <si>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</si>
  <si>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</si>
  <si>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</si>
  <si>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</si>
  <si>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</si>
  <si>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</si>
  <si>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</si>
  <si>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</si>
  <si>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</si>
  <si>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</si>
  <si>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</si>
  <si>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</si>
  <si>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</si>
  <si>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</si>
  <si>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</si>
  <si>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</si>
  <si>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</si>
  <si>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</si>
  <si>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</si>
  <si>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</si>
  <si>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</si>
  <si>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</si>
  <si>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</si>
  <si>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</si>
  <si>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</si>
  <si>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</si>
  <si>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</si>
  <si>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</si>
  <si>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</si>
  <si>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</si>
  <si>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</si>
  <si>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</si>
  <si>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</si>
  <si>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</si>
  <si>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</si>
  <si>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</si>
  <si>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</si>
  <si>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</si>
  <si>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</si>
  <si>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</si>
  <si>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</si>
  <si>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</si>
  <si>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</si>
  <si>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</si>
  <si>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</si>
  <si>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</si>
  <si>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</si>
  <si>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</si>
  <si>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</si>
  <si>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</si>
  <si>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</si>
  <si>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</si>
  <si>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</si>
  <si>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</si>
  <si>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</si>
  <si>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</si>
  <si>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</si>
  <si>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</si>
  <si>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</si>
  <si>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</si>
  <si>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</si>
  <si>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</si>
  <si>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</si>
  <si>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</si>
  <si>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</si>
  <si>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</si>
  <si>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</si>
  <si>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</si>
  <si>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</si>
  <si>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</si>
  <si>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</si>
  <si>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</si>
  <si>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</si>
  <si>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</si>
  <si>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</si>
  <si>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</si>
  <si>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</si>
  <si>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</si>
  <si>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</si>
  <si>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</si>
  <si>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</si>
  <si>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</si>
  <si>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</si>
  <si>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</si>
  <si>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</si>
  <si>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</si>
  <si>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</si>
  <si>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</si>
  <si>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</si>
  <si>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</si>
  <si>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</si>
  <si>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</si>
  <si>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</si>
  <si>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</si>
  <si>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</si>
  <si>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</si>
  <si>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</si>
  <si>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</si>
  <si>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</si>
  <si>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</si>
  <si>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</si>
  <si>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</si>
  <si>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</si>
  <si>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</si>
  <si>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</si>
  <si>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</si>
  <si>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</si>
  <si>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</si>
  <si>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</si>
  <si>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</si>
  <si>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</si>
  <si>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</si>
  <si>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</si>
  <si>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</si>
  <si>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</si>
  <si>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</si>
  <si>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</si>
  <si>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</si>
  <si>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</si>
  <si>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</si>
  <si>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</si>
  <si>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</si>
  <si>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</si>
  <si>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</si>
  <si>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</si>
  <si>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</si>
  <si>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</si>
  <si>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</si>
  <si>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</si>
  <si>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</si>
  <si>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</si>
  <si>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</si>
  <si>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</si>
  <si>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</si>
  <si>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</si>
  <si>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</si>
  <si>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</si>
  <si>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</si>
  <si>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</si>
  <si>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</si>
  <si>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</si>
  <si>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</si>
  <si>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</si>
  <si>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</si>
  <si>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</si>
  <si>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</si>
  <si>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</si>
  <si>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</si>
  <si>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</si>
  <si>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</si>
  <si>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</si>
  <si>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</si>
  <si>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</si>
  <si>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</si>
  <si>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</si>
  <si>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</si>
  <si>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</si>
  <si>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</si>
  <si>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</si>
  <si>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</si>
  <si>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</si>
  <si>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</si>
  <si>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</si>
  <si>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</si>
  <si>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</si>
  <si>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</si>
  <si>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</si>
  <si>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</si>
  <si>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</si>
  <si>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</si>
  <si>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</si>
  <si>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</si>
  <si>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</si>
  <si>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</si>
  <si>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</si>
  <si>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</si>
  <si>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</si>
  <si>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</si>
  <si>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</si>
  <si>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</si>
  <si>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</si>
  <si>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</si>
  <si>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</si>
  <si>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</si>
  <si>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</si>
  <si>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</si>
  <si>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</si>
  <si>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</si>
  <si>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</si>
  <si>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</si>
  <si>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</si>
  <si>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</si>
  <si>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</si>
  <si>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</si>
  <si>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</si>
  <si>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</si>
  <si>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</si>
  <si>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</si>
  <si>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</si>
  <si>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</si>
  <si>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</si>
  <si>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</si>
  <si>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</si>
  <si>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</si>
  <si>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</si>
  <si>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</si>
  <si>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</si>
  <si>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</si>
  <si>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</si>
  <si>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</si>
  <si>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</si>
  <si>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</si>
  <si>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</si>
  <si>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</si>
  <si>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</si>
  <si>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</si>
  <si>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</si>
  <si>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</si>
  <si>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</si>
  <si>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</si>
  <si>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</si>
  <si>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</si>
  <si>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</si>
  <si>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</si>
  <si>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</si>
  <si>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</si>
  <si>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</si>
  <si>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</si>
  <si>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</si>
  <si>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</si>
  <si>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</si>
  <si>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</si>
  <si>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</si>
  <si>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</si>
  <si>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</si>
  <si>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</si>
  <si>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</si>
  <si>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</si>
  <si>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</si>
  <si>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</si>
  <si>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</si>
  <si>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</si>
  <si>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</si>
  <si>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</si>
  <si>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</si>
  <si>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</si>
  <si>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</si>
  <si>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</si>
  <si>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</si>
  <si>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</si>
  <si>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</si>
  <si>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</si>
  <si>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</si>
  <si>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</si>
  <si>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</si>
  <si>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</si>
  <si>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</si>
  <si>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</si>
  <si>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</si>
  <si>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</si>
  <si>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</si>
  <si>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</si>
  <si>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</si>
  <si>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</si>
  <si>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</si>
  <si>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</si>
  <si>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</si>
  <si>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</si>
  <si>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</si>
  <si>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</si>
  <si>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</si>
  <si>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</si>
  <si>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</si>
  <si>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</si>
  <si>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</si>
  <si>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</si>
  <si>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</si>
  <si>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</si>
  <si>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</si>
  <si>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</si>
  <si>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</si>
  <si>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</si>
  <si>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</si>
  <si>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</si>
  <si>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</si>
  <si>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</si>
  <si>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</si>
  <si>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</si>
  <si>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</si>
  <si>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</si>
  <si>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</si>
  <si>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</si>
  <si>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</si>
  <si>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</si>
  <si>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</si>
  <si>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</si>
  <si>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</si>
  <si>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</si>
  <si>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</si>
  <si>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</si>
  <si>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</si>
  <si>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</si>
  <si>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</si>
  <si>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</si>
  <si>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</si>
  <si>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</si>
  <si>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</si>
  <si>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</si>
  <si>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</si>
  <si>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</si>
  <si>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</si>
  <si>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</si>
  <si>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</si>
  <si>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</si>
  <si>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</si>
  <si>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</si>
  <si>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</si>
  <si>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</si>
  <si>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</si>
  <si>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</si>
  <si>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</si>
  <si>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</si>
  <si>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</si>
  <si>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</si>
  <si>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</si>
  <si>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</si>
  <si>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</si>
  <si>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</si>
  <si>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</si>
  <si>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</si>
  <si>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</si>
  <si>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</si>
  <si>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</si>
  <si>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</si>
  <si>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</si>
  <si>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</si>
  <si>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</si>
  <si>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</si>
  <si>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</si>
  <si>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</si>
  <si>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</si>
  <si>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</si>
  <si>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</si>
  <si>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</si>
  <si>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</si>
  <si>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</si>
  <si>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</si>
  <si>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</si>
  <si>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</si>
  <si>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</si>
  <si>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</si>
  <si>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</si>
  <si>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</si>
  <si>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</si>
  <si>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</si>
  <si>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</si>
  <si>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</si>
  <si>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</si>
  <si>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</si>
  <si>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</si>
  <si>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</si>
  <si>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</si>
  <si>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</si>
  <si>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</si>
  <si>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</si>
  <si>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</si>
  <si>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</si>
  <si>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</si>
  <si>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</si>
  <si>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</si>
  <si>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</si>
  <si>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</si>
  <si>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</si>
  <si>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</si>
  <si>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</si>
  <si>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</si>
  <si>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</si>
  <si>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</si>
  <si>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</si>
  <si>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</si>
  <si>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</si>
  <si>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</si>
  <si>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</si>
  <si>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</si>
  <si>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</si>
  <si>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</si>
  <si>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</si>
  <si>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</si>
  <si>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</si>
  <si>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</si>
  <si>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</si>
  <si>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</si>
  <si>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</si>
  <si>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</si>
  <si>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</si>
  <si>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</si>
  <si>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</si>
  <si>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</si>
  <si>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</si>
  <si>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</si>
  <si>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</si>
  <si>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</si>
  <si>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</si>
  <si>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</si>
  <si>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</si>
  <si>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</si>
  <si>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</si>
  <si>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</si>
  <si>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</si>
  <si>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</si>
  <si>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</si>
  <si>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</si>
  <si>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</si>
  <si>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</si>
  <si>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</si>
  <si>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</si>
  <si>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</si>
  <si>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</si>
  <si>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</si>
  <si>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</si>
  <si>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</si>
  <si>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</si>
  <si>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</si>
  <si>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</si>
  <si>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</si>
  <si>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</si>
  <si>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</si>
  <si>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</si>
  <si>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</si>
  <si>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</si>
  <si>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</si>
  <si>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</si>
  <si>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</si>
  <si>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</si>
  <si>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</si>
  <si>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</si>
  <si>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</si>
  <si>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</si>
  <si>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</si>
  <si>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</si>
  <si>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</si>
  <si>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</si>
  <si>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</si>
  <si>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</si>
  <si>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</si>
  <si>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</si>
  <si>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</si>
  <si>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</si>
  <si>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</si>
  <si>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</si>
  <si>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</si>
  <si>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</si>
  <si>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</si>
  <si>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</si>
  <si>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</si>
  <si>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</si>
  <si>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</si>
  <si>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</si>
  <si>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</si>
  <si>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</si>
  <si>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</si>
  <si>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</si>
  <si>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</si>
  <si>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</si>
  <si>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</si>
  <si>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</si>
  <si>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</si>
  <si>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</si>
  <si>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</si>
  <si>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</si>
  <si>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</si>
  <si>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</si>
  <si>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</si>
  <si>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</si>
  <si>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</si>
  <si>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</si>
  <si>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</si>
  <si>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</si>
  <si>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</si>
  <si>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</si>
  <si>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</si>
  <si>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</si>
  <si>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</si>
  <si>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</si>
  <si>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</si>
  <si>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</si>
  <si>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</si>
  <si>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</si>
  <si>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</si>
  <si>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</si>
  <si>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</si>
  <si>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</si>
  <si>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</si>
  <si>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</si>
  <si>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</si>
  <si>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</si>
  <si>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</si>
  <si>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</si>
  <si>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</si>
  <si>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</si>
  <si>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</si>
  <si>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</si>
  <si>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</si>
  <si>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</si>
  <si>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</si>
  <si>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</si>
  <si>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</si>
  <si>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</si>
  <si>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</si>
  <si>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</si>
  <si>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</si>
  <si>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</si>
  <si>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</si>
  <si>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</si>
  <si>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</si>
  <si>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</si>
  <si>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</si>
  <si>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</si>
  <si>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</si>
  <si>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</si>
  <si>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</si>
  <si>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</si>
  <si>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</si>
  <si>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</si>
  <si>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</si>
  <si>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</si>
  <si>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</si>
  <si>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</si>
  <si>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</si>
  <si>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</si>
  <si>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</si>
  <si>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</si>
  <si>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</si>
  <si>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</si>
  <si>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</si>
  <si>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</si>
  <si>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</si>
  <si>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</si>
  <si>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</si>
  <si>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</si>
  <si>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</si>
  <si>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</si>
  <si>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</si>
  <si>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</si>
  <si>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</si>
  <si>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</si>
  <si>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</si>
  <si>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</si>
  <si>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</si>
  <si>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</si>
  <si>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</si>
  <si>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</si>
  <si>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</si>
  <si>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</si>
  <si>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</si>
  <si>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</si>
  <si>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</si>
  <si>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</si>
  <si>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</si>
  <si>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</si>
  <si>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</si>
  <si>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</si>
  <si>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</si>
  <si>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</si>
  <si>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</si>
  <si>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</si>
  <si>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</si>
  <si>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</si>
  <si>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</si>
  <si>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</si>
  <si>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</si>
  <si>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</si>
  <si>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</si>
  <si>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</si>
  <si>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</si>
  <si>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</si>
  <si>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</si>
  <si>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</si>
  <si>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</si>
  <si>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</si>
  <si>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</si>
  <si>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</si>
  <si>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</si>
  <si>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</si>
  <si>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</si>
  <si>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</si>
  <si>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</si>
  <si>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</si>
  <si>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</si>
  <si>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</si>
  <si>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</si>
  <si>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</si>
  <si>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</si>
  <si>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</si>
  <si>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</si>
  <si>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</si>
  <si>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</si>
  <si>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</si>
  <si>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</si>
  <si>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</si>
  <si>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</si>
  <si>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</si>
  <si>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</si>
  <si>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</si>
  <si>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</si>
  <si>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</si>
  <si>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</si>
  <si>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</si>
  <si>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</si>
  <si>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</si>
  <si>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</si>
  <si>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</si>
  <si>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</si>
  <si>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</si>
  <si>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</si>
  <si>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</si>
  <si>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</si>
  <si>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</si>
  <si>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</si>
  <si>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</si>
  <si>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</si>
  <si>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</si>
  <si>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</si>
  <si>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</si>
  <si>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</si>
  <si>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</si>
  <si>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</si>
  <si>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</si>
  <si>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</si>
  <si>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</si>
  <si>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</si>
  <si>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</si>
  <si>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</si>
  <si>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</si>
  <si>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</si>
  <si>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</si>
  <si>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</si>
  <si>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</si>
  <si>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</si>
  <si>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</si>
  <si>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</si>
  <si>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</si>
  <si>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</si>
  <si>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</si>
  <si>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</si>
  <si>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</si>
  <si>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</si>
  <si>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</si>
  <si>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</si>
  <si>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</si>
  <si>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</si>
  <si>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</si>
  <si>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</si>
  <si>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</si>
  <si>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</si>
  <si>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</si>
  <si>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</si>
  <si>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</si>
  <si>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</si>
  <si>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</si>
  <si>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</si>
  <si>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</si>
  <si>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</si>
  <si>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</si>
  <si>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</si>
  <si>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</si>
  <si>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</si>
  <si>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</si>
  <si>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</si>
  <si>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</si>
  <si>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</si>
  <si>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</si>
  <si>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</si>
  <si>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</si>
  <si>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</si>
  <si>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</si>
  <si>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</si>
  <si>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</si>
  <si>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</si>
  <si>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</si>
  <si>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</si>
  <si>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</si>
  <si>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</si>
  <si>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</si>
  <si>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</si>
  <si>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</si>
  <si>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</si>
  <si>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</si>
  <si>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</si>
  <si>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</si>
  <si>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</si>
  <si>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</si>
  <si>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</si>
  <si>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</si>
  <si>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</si>
  <si>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</si>
  <si>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</si>
  <si>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</si>
  <si>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</si>
  <si>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</si>
  <si>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</si>
  <si>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</si>
  <si>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</si>
  <si>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</si>
  <si>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</si>
  <si>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</si>
  <si>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</si>
  <si>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</si>
  <si>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</si>
  <si>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</si>
  <si>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</si>
  <si>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</si>
  <si>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</si>
  <si>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</si>
  <si>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</si>
  <si>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</si>
  <si>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</si>
  <si>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</si>
  <si>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</si>
  <si>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</si>
  <si>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</si>
  <si>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</si>
  <si>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</si>
  <si>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</si>
  <si>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</si>
  <si>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</si>
  <si>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</si>
  <si>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</si>
  <si>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</si>
  <si>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</si>
  <si>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</si>
  <si>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</si>
  <si>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</si>
  <si>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</si>
  <si>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</si>
  <si>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</si>
  <si>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</si>
  <si>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</si>
  <si>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</si>
  <si>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</si>
  <si>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</si>
  <si>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</si>
  <si>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</si>
  <si>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</si>
  <si>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</si>
  <si>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</si>
  <si>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</si>
  <si>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</si>
  <si>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</si>
  <si>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</si>
  <si>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</si>
  <si>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</si>
  <si>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</si>
  <si>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</si>
  <si>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</si>
  <si>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</si>
  <si>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</si>
  <si>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</si>
  <si>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</si>
  <si>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</si>
  <si>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</si>
  <si>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</si>
  <si>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</si>
  <si>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</si>
  <si>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</si>
  <si>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</si>
  <si>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</si>
  <si>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</si>
  <si>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</si>
  <si>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</si>
  <si>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</si>
  <si>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</si>
  <si>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</si>
  <si>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</si>
  <si>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</si>
  <si>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</si>
  <si>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</si>
  <si>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</si>
  <si>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</si>
  <si>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</si>
  <si>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</si>
  <si>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</si>
  <si>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</si>
  <si>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</si>
  <si>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</si>
  <si>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</si>
  <si>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</si>
  <si>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</si>
  <si>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</si>
  <si>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</si>
  <si>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</si>
  <si>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</si>
  <si>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</si>
  <si>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</si>
  <si>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</si>
  <si>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</si>
  <si>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</si>
  <si>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</si>
  <si>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</si>
  <si>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</si>
  <si>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</si>
  <si>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</si>
  <si>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</si>
  <si>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</si>
  <si>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</si>
  <si>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</si>
  <si>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</si>
  <si>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</si>
  <si>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</si>
  <si>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</si>
  <si>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</si>
  <si>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</si>
  <si>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</si>
  <si>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</si>
  <si>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</si>
  <si>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</si>
  <si>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</si>
  <si>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</si>
  <si>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</si>
  <si>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</si>
  <si>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</si>
  <si>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</si>
  <si>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</si>
  <si>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</si>
  <si>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</si>
  <si>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</si>
  <si>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</si>
  <si>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</si>
  <si>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</si>
  <si>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</si>
  <si>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</si>
  <si>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</si>
  <si>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</si>
  <si>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</si>
  <si>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</si>
  <si>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</si>
  <si>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</si>
  <si>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</si>
  <si>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</si>
  <si>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</si>
  <si>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</si>
  <si>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</si>
  <si>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</si>
  <si>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</si>
  <si>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</si>
  <si>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</si>
  <si>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</si>
  <si>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</si>
  <si>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</si>
  <si>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</si>
  <si>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</si>
  <si>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</si>
  <si>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</si>
  <si>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</si>
  <si>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</si>
  <si>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</si>
  <si>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</si>
  <si>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</si>
  <si>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</si>
  <si>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</si>
  <si>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</si>
  <si>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</si>
  <si>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</si>
  <si>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</si>
  <si>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</si>
  <si>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</si>
  <si>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</si>
  <si>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</si>
  <si>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</si>
  <si>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</si>
  <si>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</si>
  <si>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</si>
  <si>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</si>
  <si>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</si>
  <si>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</si>
  <si>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</si>
  <si>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</si>
  <si>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</si>
  <si>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</si>
  <si>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</si>
  <si>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</si>
  <si>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</si>
  <si>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</si>
  <si>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</si>
  <si>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</si>
  <si>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</si>
  <si>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</si>
  <si>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</si>
  <si>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</si>
  <si>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</si>
  <si>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</si>
  <si>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</si>
  <si>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</si>
  <si>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</si>
  <si>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</si>
  <si>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</si>
  <si>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</si>
  <si>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</si>
  <si>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</si>
  <si>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</si>
  <si>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</si>
  <si>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</si>
  <si>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</si>
  <si>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</si>
  <si>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</si>
  <si>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</si>
  <si>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</si>
  <si>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</si>
  <si>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</si>
  <si>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</si>
  <si>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</si>
  <si>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</si>
  <si>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</si>
  <si>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</si>
  <si>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</si>
  <si>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</si>
  <si>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</si>
  <si>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</si>
  <si>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</si>
  <si>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</si>
  <si>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</si>
  <si>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</si>
  <si>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</si>
  <si>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</si>
  <si>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</si>
  <si>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</si>
  <si>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</si>
  <si>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</si>
  <si>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</si>
  <si>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</si>
  <si>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</si>
  <si>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</si>
  <si>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</si>
  <si>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</si>
  <si>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</si>
  <si>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</si>
  <si>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</si>
  <si>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</si>
  <si>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</si>
  <si>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</si>
  <si>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</si>
  <si>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</si>
  <si>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</si>
  <si>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</si>
  <si>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</si>
  <si>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</si>
  <si>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</si>
  <si>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</si>
  <si>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</si>
  <si>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</si>
  <si>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</si>
  <si>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</si>
  <si>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</si>
  <si>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</si>
  <si>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</si>
  <si>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</si>
  <si>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</si>
  <si>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</si>
  <si>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</si>
  <si>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</si>
  <si>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</si>
  <si>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</si>
  <si>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</si>
  <si>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</si>
  <si>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</si>
  <si>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</si>
  <si>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</si>
  <si>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</si>
  <si>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</si>
  <si>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</si>
  <si>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</si>
  <si>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</si>
  <si>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</si>
  <si>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</si>
  <si>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</si>
  <si>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</si>
  <si>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</si>
  <si>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</si>
  <si>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</si>
  <si>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</si>
  <si>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</si>
  <si>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</si>
  <si>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</si>
  <si>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</si>
  <si>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</si>
  <si>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</si>
  <si>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</si>
  <si>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</si>
  <si>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</si>
  <si>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</si>
  <si>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</si>
  <si>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</si>
  <si>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</si>
  <si>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</si>
  <si>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</si>
  <si>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</si>
  <si>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</si>
  <si>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</si>
  <si>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</si>
  <si>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</si>
  <si>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</si>
  <si>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</si>
  <si>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</si>
  <si>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</si>
  <si>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</si>
  <si>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</si>
  <si>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</si>
  <si>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</si>
  <si>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</si>
  <si>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</si>
  <si>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</si>
  <si>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</si>
  <si>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</si>
  <si>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</si>
  <si>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</si>
  <si>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</si>
  <si>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</si>
  <si>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</si>
  <si>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</si>
  <si>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</si>
  <si>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</si>
  <si>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</si>
  <si>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</si>
  <si>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</si>
  <si>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</si>
  <si>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</si>
  <si>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</si>
  <si>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</si>
  <si>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</si>
  <si>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</si>
  <si>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</si>
  <si>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</si>
  <si>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</si>
  <si>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</si>
  <si>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</si>
  <si>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</si>
  <si>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</si>
  <si>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</si>
  <si>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</si>
  <si>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</si>
  <si>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</si>
  <si>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</si>
  <si>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</si>
  <si>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</si>
  <si>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</si>
  <si>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</si>
  <si>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</si>
  <si>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</si>
  <si>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</si>
  <si>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</si>
  <si>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</si>
  <si>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</si>
  <si>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</si>
  <si>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</si>
  <si>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</si>
  <si>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</si>
  <si>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</si>
  <si>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</si>
  <si>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</si>
  <si>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</si>
  <si>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</si>
  <si>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</si>
  <si>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</si>
  <si>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</si>
  <si>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</si>
  <si>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</si>
  <si>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</si>
  <si>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</si>
  <si>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</si>
  <si>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</si>
  <si>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</si>
  <si>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</si>
  <si>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</si>
  <si>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</si>
  <si>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</si>
  <si>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</si>
  <si>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</si>
  <si>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</si>
  <si>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</si>
  <si>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</si>
  <si>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</si>
  <si>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</si>
  <si>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</si>
  <si>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</si>
  <si>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</si>
  <si>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</si>
  <si>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</si>
  <si>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</si>
  <si>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</si>
  <si>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</si>
  <si>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</si>
  <si>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</si>
  <si>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</si>
  <si>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</si>
  <si>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</si>
  <si>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</si>
  <si>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</si>
  <si>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</si>
  <si>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</si>
  <si>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</si>
  <si>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</si>
  <si>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</si>
  <si>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</si>
  <si>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</si>
  <si>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</si>
  <si>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</si>
  <si>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</si>
  <si>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</si>
  <si>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</si>
  <si>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</si>
  <si>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</si>
  <si>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</si>
  <si>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</si>
  <si>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</si>
  <si>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</si>
  <si>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</si>
  <si>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</si>
  <si>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</si>
  <si>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</si>
  <si>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</si>
  <si>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</si>
  <si>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</si>
  <si>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</si>
  <si>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</si>
  <si>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</si>
  <si>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</si>
  <si>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</si>
  <si>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</si>
  <si>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</si>
  <si>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</si>
  <si>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</si>
  <si>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</si>
  <si>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</si>
  <si>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</si>
  <si>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</si>
  <si>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</si>
  <si>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</si>
  <si>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</si>
  <si>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</si>
  <si>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</si>
  <si>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</si>
  <si>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</si>
  <si>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</si>
  <si>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</si>
  <si>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</si>
  <si>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</si>
  <si>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</si>
  <si>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</si>
  <si>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</si>
  <si>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</si>
  <si>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</si>
  <si>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</si>
  <si>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</si>
  <si>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</si>
  <si>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</si>
  <si>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</si>
  <si>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</si>
  <si>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</si>
  <si>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</si>
  <si>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</si>
  <si>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</si>
  <si>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</si>
  <si>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</si>
  <si>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</si>
  <si>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</si>
  <si>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</si>
  <si>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</si>
  <si>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</si>
  <si>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</si>
  <si>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</si>
  <si>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</si>
  <si>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</si>
  <si>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</si>
  <si>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</si>
  <si>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</si>
  <si>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</si>
  <si>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</si>
  <si>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</si>
  <si>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</si>
  <si>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</si>
  <si>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</si>
  <si>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</si>
  <si>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</si>
  <si>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</si>
  <si>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</si>
  <si>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</si>
  <si>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</si>
  <si>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</si>
  <si>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</si>
  <si>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</si>
  <si>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</si>
  <si>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</si>
  <si>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</si>
  <si>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</si>
  <si>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</si>
  <si>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</si>
  <si>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</si>
  <si>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</si>
  <si>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</si>
  <si>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</si>
  <si>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</si>
  <si>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</si>
  <si>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</si>
  <si>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</si>
  <si>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</si>
  <si>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</si>
  <si>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</si>
  <si>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</si>
  <si>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</si>
  <si>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</si>
  <si>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</si>
  <si>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</si>
  <si>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</si>
  <si>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</si>
  <si>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</si>
  <si>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</si>
  <si>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</si>
  <si>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</si>
  <si>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</si>
  <si>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</si>
  <si>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</si>
  <si>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</si>
  <si>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</si>
  <si>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</si>
  <si>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</si>
  <si>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</si>
  <si>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</si>
  <si>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</si>
  <si>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</si>
  <si>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</si>
  <si>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</si>
  <si>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</si>
  <si>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</si>
  <si>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</si>
  <si>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</si>
  <si>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</si>
  <si>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</si>
  <si>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</si>
  <si>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</si>
  <si>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</si>
  <si>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</si>
  <si>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</si>
  <si>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</si>
  <si>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</si>
  <si>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</si>
  <si>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</si>
  <si>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</si>
  <si>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</si>
  <si>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</si>
  <si>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</si>
  <si>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</si>
  <si>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</si>
  <si>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</si>
  <si>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</si>
  <si>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</si>
  <si>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</si>
  <si>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</si>
  <si>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</si>
  <si>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</si>
  <si>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</si>
  <si>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</si>
  <si>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</si>
  <si>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</si>
  <si>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</si>
  <si>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</si>
  <si>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</si>
  <si>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</si>
  <si>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</si>
  <si>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</si>
  <si>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</si>
  <si>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</si>
  <si>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</si>
  <si>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</si>
  <si>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</si>
  <si>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</si>
  <si>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</si>
  <si>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</si>
  <si>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</si>
  <si>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</si>
  <si>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</si>
  <si>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</si>
  <si>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</si>
  <si>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</si>
  <si>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</si>
  <si>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</si>
  <si>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</si>
  <si>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</si>
  <si>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</si>
  <si>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</si>
  <si>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</si>
  <si>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</si>
  <si>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</si>
  <si>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</si>
  <si>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</si>
  <si>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</si>
  <si>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</si>
  <si>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</si>
  <si>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</si>
  <si>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</si>
  <si>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</si>
  <si>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</si>
  <si>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</si>
  <si>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</si>
  <si>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</si>
  <si>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</si>
  <si>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</si>
  <si>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</si>
  <si>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</si>
  <si>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</si>
  <si>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</si>
  <si>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</si>
  <si>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</si>
  <si>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</si>
  <si>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</si>
  <si>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</si>
  <si>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</si>
  <si>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</si>
  <si>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</si>
  <si>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</si>
  <si>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</si>
  <si>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</si>
  <si>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</si>
  <si>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</si>
  <si>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</si>
  <si>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</si>
  <si>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</si>
  <si>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</si>
  <si>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</si>
  <si>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</si>
  <si>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</si>
  <si>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</si>
  <si>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</si>
  <si>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</si>
  <si>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</si>
  <si>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</si>
  <si>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</si>
  <si>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</si>
  <si>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</si>
  <si>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</si>
  <si>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</si>
  <si>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</si>
  <si>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</si>
  <si>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</si>
  <si>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</si>
  <si>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</si>
  <si>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</si>
  <si>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</si>
  <si>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</si>
  <si>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</si>
  <si>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</si>
  <si>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</si>
  <si>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</si>
  <si>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</si>
  <si>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</si>
  <si>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</si>
  <si>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</si>
  <si>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</si>
  <si>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</si>
  <si>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</si>
  <si>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</si>
  <si>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</si>
  <si>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</si>
  <si>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</si>
  <si>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</si>
  <si>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</si>
  <si>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</si>
  <si>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</si>
  <si>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</si>
  <si>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</si>
  <si>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</si>
  <si>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</si>
  <si>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</si>
  <si>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</si>
  <si>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</si>
  <si>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</si>
  <si>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</si>
  <si>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</si>
  <si>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</si>
  <si>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</si>
  <si>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</si>
  <si>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</si>
  <si>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</si>
  <si>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</si>
  <si>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</si>
  <si>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</si>
  <si>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</si>
  <si>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</si>
  <si>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</si>
  <si>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</si>
  <si>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</si>
  <si>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</si>
  <si>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</si>
  <si>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</si>
  <si>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</si>
  <si>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</si>
  <si>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</si>
  <si>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</si>
  <si>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</si>
  <si>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</si>
  <si>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</si>
  <si>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</si>
  <si>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</si>
  <si>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</si>
  <si>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</si>
  <si>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</si>
  <si>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</si>
  <si>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</si>
  <si>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</si>
  <si>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</si>
  <si>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</si>
  <si>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</si>
  <si>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</si>
  <si>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</si>
  <si>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</si>
  <si>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</si>
  <si>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</si>
  <si>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</si>
  <si>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</si>
  <si>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</si>
  <si>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</si>
  <si>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</si>
  <si>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</si>
  <si>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</si>
  <si>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</si>
  <si>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</si>
  <si>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</si>
  <si>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</si>
  <si>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</si>
  <si>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</si>
  <si>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</si>
  <si>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</si>
  <si>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</si>
  <si>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</si>
  <si>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</si>
  <si>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</si>
  <si>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</si>
  <si>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</si>
  <si>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</si>
  <si>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</si>
  <si>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</si>
  <si>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</si>
  <si>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</si>
  <si>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</si>
  <si>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</si>
  <si>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</si>
  <si>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</si>
  <si>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</si>
  <si>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</si>
  <si>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</si>
  <si>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</si>
  <si>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</si>
  <si>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</si>
  <si>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</si>
  <si>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</si>
  <si>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</si>
  <si>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</si>
  <si>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</si>
  <si>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</si>
  <si>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</si>
  <si>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</si>
  <si>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</si>
  <si>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</si>
  <si>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</si>
  <si>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</si>
  <si>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</si>
  <si>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</si>
  <si>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</si>
  <si>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</si>
  <si>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</si>
  <si>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</si>
  <si>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</si>
  <si>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</si>
  <si>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</si>
  <si>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</si>
  <si>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</si>
  <si>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</si>
  <si>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</si>
  <si>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</si>
  <si>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</si>
  <si>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</si>
  <si>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</si>
  <si>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</si>
  <si>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</si>
  <si>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</si>
  <si>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</si>
  <si>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</si>
  <si>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</si>
  <si>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</si>
  <si>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</si>
  <si>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</si>
  <si>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</si>
  <si>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</si>
  <si>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</si>
  <si>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</si>
  <si>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</si>
  <si>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</si>
  <si>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</si>
  <si>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</si>
  <si>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</si>
  <si>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</si>
  <si>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</si>
  <si>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</si>
  <si>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</si>
  <si>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</si>
  <si>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</si>
  <si>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</si>
  <si>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</si>
  <si>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</si>
  <si>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</si>
  <si>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</si>
  <si>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</si>
  <si>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</si>
  <si>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</si>
  <si>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</si>
  <si>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</si>
  <si>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</si>
  <si>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</si>
  <si>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</si>
  <si>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</si>
  <si>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</si>
  <si>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</si>
  <si>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</si>
  <si>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</si>
  <si>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</si>
  <si>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</si>
  <si>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</si>
  <si>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</si>
  <si>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</si>
  <si>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</si>
  <si>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</si>
  <si>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</si>
  <si>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</si>
  <si>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</si>
  <si>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</si>
  <si>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</si>
  <si>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</si>
  <si>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</si>
  <si>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</si>
  <si>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</si>
  <si>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</si>
  <si>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</si>
  <si>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</si>
  <si>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</si>
  <si>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</si>
  <si>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</si>
  <si>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</si>
  <si>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</si>
  <si>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</si>
  <si>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</si>
  <si>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</si>
  <si>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</si>
  <si>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</si>
  <si>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</si>
  <si>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</si>
  <si>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</si>
  <si>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</si>
  <si>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</si>
  <si>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</si>
  <si>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</si>
  <si>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</si>
  <si>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</si>
  <si>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</si>
  <si>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</si>
  <si>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</si>
  <si>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</si>
  <si>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</si>
  <si>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</si>
  <si>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</si>
  <si>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</si>
  <si>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</si>
  <si>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</si>
  <si>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</si>
  <si>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</si>
  <si>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</si>
  <si>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</si>
  <si>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</si>
  <si>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</si>
  <si>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</si>
  <si>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</si>
  <si>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</si>
  <si>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</si>
  <si>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</si>
  <si>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</si>
  <si>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</si>
  <si>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</si>
  <si>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</si>
  <si>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</si>
  <si>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</si>
  <si>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</si>
  <si>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</si>
  <si>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</si>
  <si>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</si>
  <si>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</si>
  <si>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</si>
  <si>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</si>
  <si>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</si>
  <si>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</si>
  <si>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</si>
  <si>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</si>
  <si>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</si>
  <si>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</si>
  <si>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</si>
  <si>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</si>
  <si>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</si>
  <si>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</si>
  <si>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</si>
  <si>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</si>
  <si>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</si>
  <si>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</si>
  <si>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</si>
  <si>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</si>
  <si>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</si>
  <si>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</si>
  <si>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</si>
  <si>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</si>
  <si>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</si>
  <si>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</si>
  <si>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</si>
  <si>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</si>
  <si>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</si>
  <si>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</si>
  <si>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</si>
  <si>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</si>
  <si>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</si>
  <si>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</si>
  <si>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</si>
  <si>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</si>
  <si>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</si>
  <si>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</si>
  <si>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</si>
  <si>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</si>
  <si>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</si>
  <si>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</si>
  <si>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</si>
  <si>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</si>
  <si>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</si>
  <si>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</si>
  <si>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</si>
  <si>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</si>
  <si>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</si>
  <si>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</si>
  <si>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</si>
  <si>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</si>
  <si>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</si>
  <si>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</si>
  <si>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</si>
  <si>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</si>
  <si>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</si>
  <si>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</si>
  <si>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</si>
  <si>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</si>
  <si>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</si>
  <si>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</si>
  <si>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</si>
  <si>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</si>
  <si>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</si>
  <si>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</si>
  <si>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</si>
  <si>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</si>
  <si>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</si>
  <si>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</si>
  <si>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</si>
  <si>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</si>
  <si>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</si>
  <si>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</si>
  <si>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</si>
  <si>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</si>
  <si>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</si>
  <si>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</si>
  <si>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</si>
  <si>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</si>
  <si>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</si>
  <si>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</si>
  <si>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</si>
  <si>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</si>
  <si>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</si>
  <si>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</si>
  <si>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</si>
  <si>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</si>
  <si>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</si>
  <si>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</si>
  <si>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</si>
  <si>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</si>
  <si>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</si>
  <si>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</si>
  <si>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</si>
  <si>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</si>
  <si>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</si>
  <si>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</si>
  <si>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</si>
  <si>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</si>
  <si>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</si>
  <si>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</si>
  <si>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</si>
  <si>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</si>
  <si>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</si>
  <si>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</si>
  <si>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</si>
  <si>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</si>
  <si>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</si>
  <si>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</si>
  <si>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</si>
  <si>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</si>
  <si>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</si>
  <si>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</si>
  <si>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</si>
  <si>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</si>
  <si>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</si>
  <si>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</si>
  <si>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</si>
  <si>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</si>
  <si>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</si>
  <si>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</si>
  <si>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</si>
  <si>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</si>
  <si>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</si>
  <si>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</si>
  <si>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</si>
  <si>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</si>
  <si>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</si>
  <si>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</si>
  <si>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</si>
  <si>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</si>
  <si>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</si>
  <si>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</si>
  <si>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</si>
  <si>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</si>
  <si>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</si>
  <si>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</si>
  <si>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</si>
  <si>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</si>
  <si>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</si>
  <si>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</si>
  <si>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</si>
  <si>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</si>
  <si>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</si>
  <si>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</si>
  <si>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</si>
  <si>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</si>
  <si>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</si>
  <si>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</si>
  <si>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</si>
  <si>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</si>
  <si>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</si>
  <si>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</si>
  <si>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</si>
  <si>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</si>
  <si>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</si>
  <si>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</si>
  <si>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</si>
  <si>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</si>
  <si>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</si>
  <si>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</si>
  <si>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</si>
  <si>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</si>
  <si>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</si>
  <si>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</si>
  <si>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</si>
  <si>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</si>
  <si>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</si>
  <si>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</si>
  <si>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</si>
  <si>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</si>
  <si>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</si>
  <si>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</si>
  <si>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</si>
  <si>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</si>
  <si>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</si>
  <si>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</si>
  <si>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</si>
  <si>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</si>
  <si>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</si>
  <si>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</si>
  <si>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</si>
  <si>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</si>
  <si>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</si>
  <si>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</si>
  <si>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</si>
  <si>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</si>
  <si>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</si>
  <si>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</si>
  <si>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</si>
  <si>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</si>
  <si>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</si>
  <si>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</si>
  <si>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</si>
  <si>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</si>
  <si>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</si>
  <si>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</si>
  <si>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</si>
  <si>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</si>
  <si>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</si>
  <si>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</si>
  <si>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</si>
  <si>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</si>
  <si>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</si>
  <si>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</si>
  <si>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</si>
  <si>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</si>
  <si>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</si>
  <si>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</si>
  <si>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</si>
  <si>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</si>
  <si>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</si>
  <si>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</si>
  <si>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</si>
  <si>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</si>
  <si>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</si>
  <si>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</si>
  <si>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</si>
  <si>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</si>
  <si>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</si>
  <si>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</si>
  <si>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</si>
  <si>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</si>
  <si>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</si>
  <si>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</si>
  <si>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</si>
  <si>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</si>
  <si>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</si>
  <si>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</si>
  <si>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</si>
  <si>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</si>
  <si>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</si>
  <si>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</si>
  <si>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</si>
  <si>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</si>
  <si>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</si>
  <si>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</si>
  <si>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</si>
  <si>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</si>
  <si>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</si>
  <si>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</si>
  <si>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</si>
  <si>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</si>
  <si>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</si>
  <si>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</si>
  <si>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</si>
  <si>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</si>
  <si>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</si>
  <si>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</si>
  <si>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</si>
  <si>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</si>
  <si>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</si>
  <si>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</si>
  <si>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</si>
  <si>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</si>
  <si>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</si>
  <si>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</si>
  <si>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</si>
  <si>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</si>
  <si>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</si>
  <si>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</si>
  <si>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</si>
  <si>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</si>
  <si>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</si>
  <si>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</si>
  <si>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</si>
  <si>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</si>
  <si>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</si>
  <si>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</si>
  <si>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</si>
  <si>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</si>
  <si>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</si>
  <si>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</si>
  <si>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</si>
  <si>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</si>
  <si>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</si>
  <si>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</si>
  <si>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</si>
  <si>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</si>
  <si>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</si>
  <si>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</si>
  <si>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</si>
  <si>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</si>
  <si>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</si>
  <si>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</si>
  <si>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</si>
  <si>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</si>
  <si>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</si>
  <si>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</si>
  <si>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</si>
  <si>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</si>
  <si>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</si>
  <si>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</si>
  <si>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</si>
  <si>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</si>
  <si>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</si>
  <si>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</si>
  <si>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</si>
  <si>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</si>
  <si>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</si>
  <si>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</si>
  <si>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</si>
  <si>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</si>
  <si>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</si>
  <si>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</si>
  <si>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</si>
  <si>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</si>
  <si>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</si>
  <si>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</si>
  <si>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</si>
  <si>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</si>
  <si>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</si>
  <si>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</si>
  <si>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</si>
  <si>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</si>
  <si>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</si>
  <si>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</si>
  <si>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</si>
  <si>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</si>
  <si>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</si>
  <si>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</si>
  <si>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</si>
  <si>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</si>
  <si>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</si>
  <si>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</si>
  <si>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</si>
  <si>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</si>
  <si>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</si>
  <si>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</si>
  <si>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</si>
  <si>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</si>
  <si>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</si>
  <si>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</si>
  <si>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</si>
  <si>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</si>
  <si>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</si>
  <si>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</si>
  <si>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</si>
  <si>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</si>
  <si>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</si>
  <si>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</si>
  <si>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</si>
  <si>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</si>
  <si>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</si>
  <si>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</si>
  <si>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</si>
  <si>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</si>
  <si>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</si>
  <si>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</si>
  <si>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</si>
  <si>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</si>
  <si>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</si>
  <si>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</si>
  <si>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</si>
  <si>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</si>
  <si>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</si>
  <si>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</si>
  <si>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</si>
  <si>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</si>
  <si>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</si>
  <si>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</si>
  <si>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</si>
  <si>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</si>
  <si>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</si>
  <si>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</si>
  <si>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</si>
  <si>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</si>
  <si>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</si>
  <si>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</si>
  <si>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</si>
  <si>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</si>
  <si>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</si>
  <si>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</si>
  <si>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</si>
  <si>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</si>
  <si>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</si>
  <si>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</si>
  <si>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</si>
  <si>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</si>
  <si>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</si>
  <si>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</si>
  <si>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</si>
  <si>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</si>
  <si>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</si>
  <si>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</si>
  <si>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</si>
  <si>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</si>
  <si>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</si>
  <si>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</si>
  <si>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</si>
  <si>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</si>
  <si>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</si>
  <si>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</si>
  <si>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</si>
  <si>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</si>
  <si>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</si>
  <si>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</si>
  <si>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</si>
  <si>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</si>
  <si>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</si>
  <si>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</si>
  <si>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</si>
  <si>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</si>
  <si>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</si>
  <si>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</si>
  <si>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</si>
  <si>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</si>
  <si>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</si>
  <si>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</si>
  <si>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</si>
  <si>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</si>
  <si>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</si>
  <si>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</si>
  <si>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</si>
  <si>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</si>
  <si>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</si>
  <si>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</si>
  <si>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</si>
  <si>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</si>
  <si>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</si>
  <si>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</si>
  <si>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</si>
  <si>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</si>
  <si>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</si>
  <si>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</si>
  <si>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</si>
  <si>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</si>
  <si>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</si>
  <si>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</si>
  <si>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</si>
  <si>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</si>
  <si>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</si>
  <si>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</si>
  <si>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</si>
  <si>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</si>
  <si>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</si>
  <si>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</si>
  <si>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</si>
  <si>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</si>
  <si>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</si>
  <si>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</si>
  <si>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</si>
  <si>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</si>
  <si>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</si>
  <si>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</si>
  <si>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</si>
  <si>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</si>
  <si>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</si>
  <si>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</si>
  <si>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</si>
  <si>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</si>
  <si>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</si>
  <si>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</si>
  <si>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</si>
  <si>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</si>
  <si>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</si>
  <si>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</si>
  <si>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</si>
  <si>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</si>
  <si>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</si>
  <si>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</si>
  <si>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</si>
  <si>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</si>
  <si>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</si>
  <si>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</si>
  <si>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</si>
  <si>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</si>
  <si>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</si>
  <si>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</si>
  <si>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</si>
  <si>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</si>
  <si>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</si>
  <si>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</si>
  <si>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</si>
  <si>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</si>
  <si>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</si>
  <si>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</si>
  <si>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</si>
  <si>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</si>
  <si>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</si>
  <si>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</si>
  <si>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</si>
  <si>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</si>
  <si>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</si>
  <si>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</si>
  <si>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</si>
  <si>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</si>
  <si>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</si>
  <si>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</si>
  <si>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</si>
  <si>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</si>
  <si>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</si>
  <si>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</si>
  <si>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</si>
  <si>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</si>
  <si>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</si>
  <si>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</si>
  <si>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</si>
  <si>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</si>
  <si>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</si>
  <si>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</si>
  <si>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</si>
  <si>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</si>
  <si>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</si>
  <si>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</si>
  <si>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</si>
  <si>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</si>
  <si>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</si>
  <si>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</si>
  <si>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</si>
  <si>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</si>
  <si>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</si>
  <si>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</si>
  <si>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</si>
  <si>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</si>
  <si>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</si>
  <si>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</si>
  <si>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</si>
  <si>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</si>
  <si>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</si>
  <si>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</si>
  <si>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</si>
  <si>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</si>
  <si>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</si>
  <si>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</si>
  <si>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</si>
  <si>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</si>
  <si>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</si>
  <si>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</si>
  <si>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</si>
  <si>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</si>
  <si>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</si>
  <si>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</si>
  <si>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</si>
  <si>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</si>
  <si>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</si>
  <si>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</si>
  <si>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</si>
  <si>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</si>
  <si>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</si>
  <si>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</si>
  <si>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</si>
  <si>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</si>
  <si>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</si>
  <si>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</si>
  <si>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</si>
  <si>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</si>
  <si>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</si>
  <si>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</si>
  <si>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</si>
  <si>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</si>
  <si>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</si>
  <si>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</si>
  <si>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</si>
  <si>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</si>
  <si>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</si>
  <si>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</si>
  <si>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</si>
  <si>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</si>
  <si>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</si>
  <si>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</si>
  <si>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</si>
  <si>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</si>
  <si>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</si>
  <si>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</si>
  <si>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</si>
  <si>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</si>
  <si>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</si>
  <si>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</si>
  <si>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</si>
  <si>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</si>
  <si>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</si>
  <si>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</si>
  <si>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</si>
  <si>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</si>
  <si>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</si>
  <si>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</si>
  <si>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</si>
  <si>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</si>
  <si>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</si>
  <si>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</si>
  <si>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</si>
  <si>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</si>
  <si>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</si>
  <si>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</si>
  <si>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</si>
  <si>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</si>
  <si>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</si>
  <si>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</si>
  <si>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</si>
  <si>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</si>
  <si>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</si>
  <si>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</si>
  <si>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</si>
  <si>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</si>
  <si>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</si>
  <si>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</si>
  <si>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</si>
  <si>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</si>
  <si>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</si>
  <si>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</si>
  <si>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</si>
  <si>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</si>
  <si>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</si>
  <si>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</si>
  <si>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</si>
  <si>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</si>
  <si>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</si>
  <si>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</si>
  <si>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</si>
  <si>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</si>
  <si>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</si>
  <si>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</si>
  <si>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</si>
  <si>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</si>
  <si>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</si>
  <si>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</si>
  <si>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</si>
  <si>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</si>
  <si>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</si>
  <si>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</si>
  <si>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</si>
  <si>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</si>
  <si>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</si>
  <si>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</si>
  <si>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</si>
  <si>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</si>
  <si>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</si>
  <si>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</si>
  <si>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</si>
  <si>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</si>
  <si>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</si>
  <si>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</si>
  <si>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</si>
  <si>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</si>
  <si>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</si>
  <si>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</si>
  <si>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</si>
  <si>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</si>
  <si>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</si>
  <si>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</si>
  <si>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</si>
  <si>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</si>
  <si>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</si>
  <si>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</si>
  <si>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</si>
  <si>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</si>
  <si>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</si>
  <si>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</si>
  <si>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</si>
  <si>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</si>
  <si>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</si>
  <si>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</si>
  <si>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</si>
  <si>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</si>
  <si>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</si>
  <si>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</si>
  <si>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</si>
  <si>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</si>
  <si>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</si>
  <si>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</si>
  <si>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</si>
  <si>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</si>
  <si>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</si>
  <si>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</si>
  <si>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</si>
  <si>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</si>
  <si>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</si>
  <si>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</si>
  <si>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</si>
  <si>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</si>
  <si>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</si>
  <si>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</si>
  <si>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</si>
  <si>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</si>
  <si>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</si>
  <si>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</si>
  <si>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</si>
  <si>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</si>
  <si>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</si>
  <si>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</si>
  <si>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</si>
  <si>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</si>
  <si>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</si>
  <si>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</si>
  <si>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</si>
  <si>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</si>
  <si>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</si>
  <si>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</si>
  <si>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</si>
  <si>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</si>
  <si>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</si>
  <si>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</si>
  <si>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</si>
  <si>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</si>
  <si>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</si>
  <si>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</si>
  <si>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</si>
  <si>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</si>
  <si>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</si>
  <si>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</si>
  <si>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</si>
  <si>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</si>
  <si>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</si>
  <si>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</si>
  <si>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</si>
  <si>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</si>
  <si>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</si>
  <si>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</si>
  <si>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</si>
  <si>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</si>
  <si>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</si>
  <si>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</si>
  <si>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</si>
  <si>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</si>
  <si>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</si>
  <si>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</si>
  <si>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</si>
  <si>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</si>
  <si>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</si>
  <si>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</si>
  <si>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</si>
  <si>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</si>
  <si>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</si>
  <si>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</si>
  <si>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</si>
  <si>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</si>
  <si>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</si>
  <si>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</si>
  <si>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</si>
  <si>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</si>
  <si>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</si>
  <si>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</si>
  <si>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</si>
  <si>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</si>
  <si>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</si>
  <si>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</si>
  <si>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</si>
  <si>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</si>
  <si>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</si>
  <si>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</si>
  <si>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</si>
  <si>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</si>
  <si>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</si>
  <si>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</si>
  <si>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</si>
  <si>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</si>
  <si>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</si>
  <si>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</si>
  <si>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</si>
  <si>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</si>
  <si>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</si>
  <si>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</si>
  <si>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</si>
  <si>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</si>
  <si>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</si>
  <si>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</si>
  <si>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</si>
  <si>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</si>
  <si>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</si>
  <si>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</si>
  <si>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</si>
  <si>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</si>
  <si>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</si>
  <si>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</si>
  <si>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</si>
  <si>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</si>
  <si>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</si>
  <si>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</si>
  <si>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</si>
  <si>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</si>
  <si>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</si>
  <si>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</si>
  <si>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</si>
  <si>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</si>
  <si>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</si>
  <si>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</si>
  <si>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</si>
  <si>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</si>
  <si>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</si>
  <si>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</si>
  <si>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</si>
  <si>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</si>
  <si>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</si>
  <si>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</si>
  <si>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</si>
  <si>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</si>
  <si>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</si>
  <si>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</si>
  <si>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</si>
  <si>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</si>
  <si>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</si>
  <si>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</si>
  <si>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</si>
  <si>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</si>
  <si>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</si>
  <si>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</si>
  <si>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</si>
  <si>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</si>
  <si>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</si>
  <si>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</si>
  <si>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</si>
  <si>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</si>
  <si>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</si>
  <si>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</si>
  <si>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</si>
  <si>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</si>
  <si>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</si>
  <si>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</si>
  <si>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</si>
  <si>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</si>
  <si>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</si>
  <si>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</si>
  <si>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</si>
  <si>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</si>
  <si>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</si>
  <si>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</si>
  <si>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</si>
  <si>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</si>
  <si>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</si>
  <si>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</si>
  <si>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</si>
  <si>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</si>
  <si>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</si>
  <si>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</si>
  <si>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</si>
  <si>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</si>
  <si>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</si>
  <si>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</si>
  <si>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</si>
  <si>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</si>
  <si>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</si>
  <si>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</si>
  <si>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</si>
  <si>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</si>
  <si>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</si>
  <si>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</si>
  <si>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</si>
  <si>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</si>
  <si>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</si>
  <si>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</si>
  <si>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</si>
  <si>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</si>
  <si>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</si>
  <si>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</si>
  <si>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</si>
  <si>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</si>
  <si>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</si>
  <si>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</si>
  <si>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</si>
  <si>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</si>
  <si>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</si>
  <si>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</si>
  <si>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</si>
  <si>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</si>
  <si>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</si>
  <si>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</si>
  <si>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</si>
  <si>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</si>
  <si>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</si>
  <si>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</si>
  <si>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</si>
  <si>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</si>
  <si>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</si>
  <si>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</si>
  <si>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</si>
  <si>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</si>
  <si>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</si>
  <si>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</si>
  <si>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</si>
  <si>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</si>
  <si>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</si>
  <si>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</si>
  <si>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</si>
  <si>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</si>
  <si>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</si>
  <si>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</si>
  <si>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</si>
  <si>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</si>
  <si>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</si>
  <si>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</si>
  <si>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</si>
  <si>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</si>
  <si>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</si>
  <si>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</si>
  <si>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</si>
  <si>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</si>
  <si>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</si>
  <si>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</si>
  <si>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</si>
  <si>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</si>
  <si>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</si>
  <si>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</si>
  <si>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</si>
  <si>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</si>
  <si>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</si>
  <si>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</si>
  <si>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</si>
  <si>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</si>
  <si>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</si>
  <si>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</si>
  <si>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</si>
  <si>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</si>
  <si>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</si>
  <si>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</si>
  <si>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</si>
  <si>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</si>
  <si>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</si>
  <si>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</si>
  <si>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</si>
  <si>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</si>
  <si>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</si>
  <si>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</si>
  <si>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</si>
  <si>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</si>
  <si>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</si>
  <si>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</si>
  <si>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</si>
  <si>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</si>
  <si>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</si>
  <si>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</si>
  <si>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</si>
  <si>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</si>
  <si>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</si>
  <si>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</si>
  <si>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</si>
  <si>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</si>
  <si>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</si>
  <si>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</si>
  <si>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</si>
  <si>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</si>
  <si>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</si>
  <si>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</si>
  <si>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</si>
  <si>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</si>
  <si>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</si>
  <si>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</si>
  <si>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</si>
  <si>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</si>
  <si>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</si>
  <si>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</si>
  <si>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</si>
  <si>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</si>
  <si>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</si>
  <si>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</si>
  <si>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</si>
  <si>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</si>
  <si>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</si>
  <si>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</si>
  <si>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</si>
  <si>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</si>
  <si>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</si>
  <si>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</si>
  <si>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</si>
  <si>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</si>
  <si>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</si>
  <si>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</si>
  <si>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</si>
  <si>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</si>
  <si>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</si>
  <si>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</si>
  <si>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</si>
  <si>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</si>
  <si>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</si>
  <si>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</si>
  <si>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</si>
  <si>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</si>
  <si>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</si>
  <si>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</si>
  <si>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</si>
  <si>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</si>
  <si>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</si>
  <si>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</si>
  <si>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</si>
  <si>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</si>
  <si>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</si>
  <si>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</si>
  <si>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</si>
  <si>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</si>
  <si>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</si>
  <si>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</si>
  <si>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</si>
  <si>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</si>
  <si>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</si>
  <si>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</si>
  <si>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</si>
  <si>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</si>
  <si>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</si>
  <si>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</si>
  <si>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</si>
  <si>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</si>
  <si>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</si>
  <si>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</si>
  <si>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</si>
  <si>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</si>
  <si>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</si>
  <si>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</si>
  <si>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</si>
  <si>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</si>
  <si>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</si>
  <si>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</si>
  <si>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</si>
  <si>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</si>
  <si>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</si>
  <si>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</si>
  <si>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</si>
  <si>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</si>
  <si>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</si>
  <si>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</si>
  <si>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</si>
  <si>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</si>
  <si>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</si>
  <si>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</si>
  <si>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</si>
  <si>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</si>
  <si>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</si>
  <si>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</si>
  <si>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</si>
  <si>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</si>
  <si>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</si>
  <si>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</si>
  <si>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</si>
  <si>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</si>
  <si>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</si>
  <si>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</si>
  <si>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</si>
  <si>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</si>
  <si>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</si>
  <si>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</si>
  <si>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</si>
  <si>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</si>
  <si>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</si>
  <si>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</si>
  <si>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</si>
  <si>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</si>
  <si>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</si>
  <si>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</si>
  <si>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</si>
  <si>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</si>
  <si>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</si>
  <si>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</si>
  <si>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</si>
  <si>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</si>
  <si>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</si>
  <si>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</si>
  <si>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</si>
  <si>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</si>
  <si>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</si>
  <si>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</si>
  <si>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</si>
  <si>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</si>
  <si>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</si>
  <si>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</si>
  <si>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</si>
  <si>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</si>
  <si>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</si>
  <si>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</si>
  <si>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</si>
  <si>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</si>
  <si>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</si>
  <si>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</si>
  <si>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</si>
  <si>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</si>
  <si>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</si>
  <si>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</si>
  <si>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</si>
  <si>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</si>
  <si>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</si>
  <si>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</si>
  <si>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</si>
  <si>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</si>
  <si>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</si>
  <si>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</si>
  <si>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</si>
  <si>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</si>
  <si>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</si>
  <si>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</si>
  <si>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</si>
  <si>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</si>
  <si>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</si>
  <si>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</si>
  <si>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</si>
  <si>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</si>
  <si>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</si>
  <si>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</si>
  <si>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</si>
  <si>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</si>
  <si>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</si>
  <si>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</si>
  <si>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</si>
  <si>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</si>
  <si>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</si>
  <si>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</si>
  <si>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</si>
  <si>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</si>
  <si>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</si>
  <si>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</si>
  <si>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</si>
  <si>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</si>
  <si>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</si>
  <si>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</si>
  <si>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</si>
  <si>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</si>
  <si>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</si>
  <si>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</si>
  <si>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</si>
  <si>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</si>
  <si>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</si>
  <si>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</si>
  <si>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</si>
  <si>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</si>
  <si>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</si>
  <si>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</si>
  <si>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</si>
  <si>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</si>
  <si>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</si>
  <si>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</si>
  <si>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</si>
  <si>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</si>
  <si>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</si>
  <si>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</si>
  <si>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</si>
  <si>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</si>
  <si>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</si>
  <si>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</si>
  <si>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</si>
  <si>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</si>
  <si>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</si>
  <si>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</si>
  <si>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</si>
  <si>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</si>
  <si>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</si>
  <si>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</si>
  <si>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</si>
  <si>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</si>
  <si>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</si>
  <si>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</si>
  <si>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</si>
  <si>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</si>
  <si>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</si>
  <si>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</si>
  <si>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</si>
  <si>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</si>
  <si>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</si>
  <si>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</si>
  <si>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</si>
  <si>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</si>
  <si>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</si>
  <si>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</si>
  <si>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</si>
  <si>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</si>
  <si>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</si>
  <si>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</si>
  <si>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</si>
  <si>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</si>
  <si>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</si>
  <si>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</si>
  <si>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</si>
  <si>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</si>
  <si>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</si>
  <si>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</si>
  <si>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</si>
  <si>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</si>
  <si>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</si>
  <si>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</si>
  <si>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</si>
  <si>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</si>
  <si>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</si>
  <si>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</si>
  <si>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</si>
  <si>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</si>
  <si>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</si>
  <si>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</si>
  <si>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</si>
  <si>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</si>
  <si>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</si>
  <si>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</si>
  <si>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</si>
  <si>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</si>
  <si>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</si>
  <si>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</si>
  <si>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</si>
  <si>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</si>
  <si>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</si>
  <si>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</si>
  <si>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</si>
  <si>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</si>
  <si>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</si>
  <si>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</si>
  <si>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</si>
  <si>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</si>
  <si>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</si>
  <si>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</si>
  <si>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</si>
  <si>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</si>
  <si>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</si>
  <si>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</si>
  <si>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</si>
  <si>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</si>
  <si>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</si>
  <si>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</si>
  <si>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</si>
  <si>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</si>
  <si>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</si>
  <si>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</si>
  <si>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</si>
  <si>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</si>
  <si>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</si>
  <si>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</si>
  <si>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</si>
  <si>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</si>
  <si>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</si>
  <si>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</si>
  <si>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</si>
  <si>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</si>
  <si>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</si>
  <si>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</si>
  <si>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</si>
  <si>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</si>
  <si>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</si>
  <si>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</si>
  <si>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</si>
  <si>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</si>
  <si>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</si>
  <si>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</si>
  <si>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</si>
  <si>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</si>
  <si>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</si>
  <si>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</si>
  <si>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</si>
  <si>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</si>
  <si>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</si>
  <si>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</si>
  <si>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</si>
  <si>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</si>
  <si>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</si>
  <si>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</si>
  <si>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</si>
  <si>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</si>
  <si>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</si>
  <si>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</si>
  <si>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</si>
  <si>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</si>
  <si>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</si>
  <si>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</si>
  <si>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</si>
  <si>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</si>
  <si>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</si>
  <si>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</si>
  <si>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</si>
  <si>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</si>
  <si>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</si>
  <si>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</si>
  <si>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</si>
  <si>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</si>
  <si>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</si>
  <si>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</si>
  <si>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</si>
  <si>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</si>
  <si>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</si>
  <si>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</si>
  <si>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</si>
  <si>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</si>
  <si>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</si>
  <si>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</si>
  <si>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</si>
  <si>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</si>
  <si>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</si>
  <si>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</si>
  <si>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</si>
  <si>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</si>
  <si>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</si>
  <si>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</si>
  <si>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</si>
  <si>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</si>
  <si>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</si>
  <si>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</si>
  <si>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</si>
  <si>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</si>
  <si>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</si>
  <si>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</si>
  <si>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</si>
  <si>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</si>
  <si>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</si>
  <si>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</si>
  <si>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</si>
  <si>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</si>
  <si>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</si>
  <si>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</si>
  <si>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</si>
  <si>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</si>
  <si>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</si>
  <si>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</si>
  <si>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</si>
  <si>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</si>
  <si>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</si>
  <si>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</si>
  <si>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</si>
  <si>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</si>
  <si>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</si>
  <si>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</si>
  <si>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</si>
  <si>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</si>
  <si>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</si>
  <si>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</si>
  <si>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</si>
  <si>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</si>
  <si>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</si>
  <si>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</si>
  <si>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</si>
  <si>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</si>
  <si>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</si>
  <si>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</si>
  <si>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</si>
  <si>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</si>
  <si>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</si>
  <si>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</si>
  <si>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</si>
  <si>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</si>
  <si>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</si>
  <si>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</si>
  <si>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</si>
  <si>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</si>
  <si>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</si>
  <si>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</si>
  <si>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</si>
  <si>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</si>
  <si>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</si>
  <si>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</si>
  <si>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</si>
  <si>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</si>
  <si>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</si>
  <si>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</si>
  <si>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</si>
  <si>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</si>
  <si>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</si>
  <si>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</si>
  <si>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</si>
  <si>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</si>
  <si>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</si>
  <si>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</si>
  <si>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</si>
  <si>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</si>
  <si>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</si>
  <si>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</si>
  <si>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</si>
  <si>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</si>
  <si>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</si>
  <si>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</si>
  <si>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</si>
  <si>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</si>
  <si>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</si>
  <si>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</si>
  <si>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</si>
  <si>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</si>
  <si>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</si>
  <si>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</si>
  <si>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</si>
  <si>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</si>
  <si>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</si>
  <si>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</si>
  <si>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</si>
  <si>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</si>
  <si>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</si>
  <si>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</si>
  <si>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</si>
  <si>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</si>
  <si>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</si>
  <si>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</si>
  <si>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</si>
  <si>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</si>
  <si>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</si>
  <si>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</si>
  <si>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</si>
  <si>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</si>
  <si>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</si>
  <si>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</si>
  <si>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</si>
  <si>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</si>
  <si>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</si>
  <si>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</si>
  <si>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</si>
  <si>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</si>
  <si>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</si>
  <si>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</si>
  <si>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</si>
  <si>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</si>
  <si>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</si>
  <si>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</si>
  <si>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</si>
  <si>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</si>
  <si>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</si>
  <si>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</si>
  <si>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</si>
  <si>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</si>
  <si>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</si>
  <si>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</si>
  <si>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</si>
  <si>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</si>
  <si>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</si>
  <si>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</si>
  <si>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</si>
  <si>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</si>
  <si>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</si>
  <si>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</si>
  <si>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</si>
  <si>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</si>
  <si>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</si>
  <si>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</si>
  <si>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</si>
  <si>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</si>
  <si>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</si>
  <si>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</si>
  <si>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</si>
  <si>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</si>
  <si>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</si>
  <si>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</si>
  <si>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</si>
  <si>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</si>
  <si>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</si>
  <si>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</si>
  <si>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</si>
  <si>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</si>
  <si>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</si>
  <si>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</si>
  <si>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</si>
  <si>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</si>
  <si>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</si>
  <si>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</si>
  <si>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</si>
  <si>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</si>
  <si>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</si>
  <si>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</si>
  <si>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</si>
  <si>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</si>
  <si>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</si>
  <si>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</si>
  <si>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</si>
  <si>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</si>
  <si>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</si>
  <si>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</si>
  <si>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</si>
  <si>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</si>
  <si>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</si>
  <si>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</si>
  <si>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</si>
  <si>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</si>
  <si>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</si>
  <si>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</si>
  <si>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</si>
  <si>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</si>
  <si>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</si>
  <si>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</si>
  <si>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</si>
  <si>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</si>
  <si>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</si>
  <si>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</si>
  <si>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</si>
  <si>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</si>
  <si>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</si>
  <si>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</si>
  <si>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</si>
  <si>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</si>
  <si>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</si>
  <si>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</si>
  <si>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</si>
  <si>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</si>
  <si>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</si>
  <si>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</si>
  <si>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</si>
  <si>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</si>
  <si>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</si>
  <si>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</si>
  <si>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</si>
  <si>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</si>
  <si>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</si>
  <si>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</si>
  <si>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</si>
  <si>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</si>
  <si>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</si>
  <si>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</si>
  <si>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</si>
  <si>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</si>
  <si>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</si>
  <si>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</si>
  <si>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</si>
  <si>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</si>
  <si>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</si>
  <si>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</si>
  <si>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</si>
  <si>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</si>
  <si>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</si>
  <si>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</si>
  <si>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</si>
  <si>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</si>
  <si>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</si>
  <si>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</si>
  <si>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</si>
  <si>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</si>
  <si>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</si>
  <si>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</si>
  <si>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</si>
  <si>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</si>
  <si>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</si>
  <si>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</si>
  <si>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</si>
  <si>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</si>
  <si>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</si>
  <si>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</si>
  <si>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</si>
  <si>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</si>
  <si>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</si>
  <si>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</si>
  <si>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</si>
  <si>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</si>
  <si>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</si>
  <si>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</si>
  <si>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</si>
  <si>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</si>
  <si>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</si>
  <si>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</si>
  <si>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</si>
  <si>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</si>
  <si>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</si>
  <si>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</si>
  <si>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</si>
  <si>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</si>
  <si>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</si>
  <si>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</si>
  <si>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</si>
  <si>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</si>
  <si>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</si>
  <si>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</si>
  <si>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</si>
  <si>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</si>
  <si>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</si>
  <si>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</si>
  <si>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</si>
  <si>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</si>
  <si>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</si>
  <si>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</si>
  <si>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</si>
  <si>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</si>
  <si>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</si>
  <si>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</si>
  <si>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</si>
  <si>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</si>
  <si>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</si>
  <si>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</si>
  <si>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</si>
  <si>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</si>
  <si>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</si>
  <si>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</si>
  <si>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</si>
  <si>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</si>
  <si>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</si>
  <si>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</si>
  <si>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</si>
  <si>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</si>
  <si>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</si>
  <si>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</si>
  <si>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</si>
  <si>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</si>
  <si>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</si>
  <si>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</si>
  <si>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</si>
  <si>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</si>
  <si>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</si>
  <si>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</si>
  <si>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</si>
  <si>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</si>
  <si>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</si>
  <si>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</si>
  <si>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</si>
  <si>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</si>
  <si>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</si>
  <si>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</si>
  <si>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</si>
  <si>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</si>
  <si>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</si>
  <si>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</si>
  <si>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</si>
  <si>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</si>
  <si>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</si>
  <si>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</si>
  <si>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</si>
  <si>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</si>
  <si>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</si>
  <si>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</si>
  <si>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</si>
  <si>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</si>
  <si>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</si>
  <si>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</si>
  <si>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</si>
  <si>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</si>
  <si>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</si>
  <si>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</si>
  <si>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</si>
  <si>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</si>
  <si>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</si>
  <si>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</si>
  <si>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</si>
  <si>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</si>
  <si>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</si>
  <si>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</si>
  <si>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</si>
  <si>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</si>
  <si>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</si>
  <si>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</si>
  <si>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</si>
  <si>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</si>
  <si>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</si>
  <si>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</si>
  <si>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</si>
  <si>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</si>
  <si>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</si>
  <si>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</si>
  <si>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</si>
  <si>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</si>
  <si>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</si>
  <si>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</si>
  <si>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</si>
  <si>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</si>
  <si>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</si>
  <si>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</si>
  <si>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</si>
  <si>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</si>
  <si>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</si>
  <si>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</si>
  <si>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</si>
  <si>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</si>
  <si>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</si>
  <si>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</si>
  <si>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</si>
  <si>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</si>
  <si>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</si>
  <si>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</si>
  <si>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</si>
  <si>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</si>
  <si>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</si>
  <si>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</si>
  <si>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</si>
  <si>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</si>
  <si>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</si>
  <si>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</si>
  <si>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</si>
  <si>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</si>
  <si>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</si>
  <si>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</si>
  <si>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</si>
  <si>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</si>
  <si>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</si>
  <si>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</si>
  <si>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</si>
  <si>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</si>
  <si>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</si>
  <si>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</si>
  <si>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</si>
  <si>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</si>
  <si>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</si>
  <si>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</si>
  <si>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</si>
  <si>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</si>
  <si>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</si>
  <si>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</si>
  <si>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</si>
  <si>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</si>
  <si>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</si>
  <si>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</si>
  <si>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</si>
  <si>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</si>
  <si>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</si>
  <si>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</si>
  <si>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</si>
  <si>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</si>
  <si>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</si>
  <si>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</si>
  <si>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</si>
  <si>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</si>
  <si>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</si>
  <si>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</si>
  <si>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</si>
  <si>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</si>
  <si>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</si>
  <si>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</si>
  <si>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</si>
  <si>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</si>
  <si>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</si>
  <si>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</si>
  <si>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</si>
  <si>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</si>
  <si>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</si>
  <si>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</si>
  <si>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</si>
  <si>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</si>
  <si>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</si>
  <si>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</si>
  <si>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</si>
  <si>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</si>
  <si>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</si>
  <si>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</si>
  <si>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</si>
  <si>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</si>
  <si>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</si>
  <si>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</si>
  <si>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</si>
  <si>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</si>
  <si>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</si>
  <si>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</si>
  <si>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</si>
  <si>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</si>
  <si>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</si>
  <si>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</si>
  <si>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</si>
  <si>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</si>
  <si>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</si>
  <si>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</si>
  <si>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</si>
  <si>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</si>
  <si>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</si>
  <si>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</si>
  <si>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</si>
  <si>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</si>
  <si>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</si>
  <si>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</si>
  <si>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</si>
  <si>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</si>
  <si>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</si>
  <si>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</si>
  <si>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</si>
  <si>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</si>
  <si>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</si>
  <si>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</si>
  <si>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</si>
  <si>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</si>
  <si>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</si>
  <si>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</si>
  <si>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</si>
  <si>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</si>
  <si>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</si>
  <si>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</si>
  <si>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</si>
  <si>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</si>
  <si>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</si>
  <si>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</si>
  <si>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</si>
  <si>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</si>
  <si>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</si>
  <si>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</si>
  <si>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</si>
  <si>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</si>
  <si>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</si>
  <si>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</si>
  <si>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</si>
  <si>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</si>
  <si>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</si>
  <si>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</si>
  <si>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</si>
  <si>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</si>
  <si>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</si>
  <si>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</si>
  <si>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</si>
  <si>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</si>
  <si>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</si>
  <si>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</si>
  <si>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</si>
  <si>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</si>
  <si>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</si>
  <si>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</si>
  <si>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</si>
  <si>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</si>
  <si>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</si>
  <si>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</si>
  <si>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</si>
  <si>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</si>
  <si>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</si>
  <si>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</si>
  <si>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</si>
  <si>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</si>
  <si>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</si>
  <si>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</si>
  <si>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</si>
  <si>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</si>
  <si>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</si>
  <si>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</si>
  <si>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</si>
  <si>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</si>
  <si>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</si>
  <si>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</si>
  <si>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</si>
  <si>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</si>
  <si>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</si>
  <si>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</si>
  <si>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</si>
  <si>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</si>
  <si>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</si>
  <si>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</si>
  <si>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</si>
  <si>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</si>
  <si>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</si>
  <si>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</si>
  <si>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</si>
  <si>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</si>
  <si>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</si>
  <si>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</si>
  <si>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</si>
  <si>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</si>
  <si>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</si>
  <si>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</si>
  <si>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</si>
  <si>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</si>
  <si>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</si>
  <si>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</si>
  <si>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</si>
  <si>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</si>
  <si>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</si>
  <si>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</si>
  <si>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</si>
  <si>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</si>
  <si>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</si>
  <si>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</si>
  <si>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</si>
  <si>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</si>
  <si>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</si>
  <si>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</si>
  <si>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</si>
  <si>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</si>
  <si>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</si>
  <si>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</si>
  <si>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</si>
  <si>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</si>
  <si>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</si>
  <si>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</si>
  <si>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</si>
  <si>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</si>
  <si>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</si>
  <si>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</si>
  <si>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</si>
  <si>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</si>
  <si>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</si>
  <si>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</si>
  <si>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</si>
  <si>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</si>
  <si>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</si>
  <si>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</si>
  <si>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</si>
  <si>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</si>
  <si>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</si>
  <si>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</si>
  <si>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</si>
  <si>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</si>
  <si>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</si>
  <si>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</si>
  <si>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</si>
  <si>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</si>
  <si>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</si>
  <si>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</si>
  <si>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</si>
  <si>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</si>
  <si>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</si>
  <si>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</si>
  <si>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</si>
  <si>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</si>
  <si>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</si>
  <si>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</si>
  <si>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</si>
  <si>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</si>
  <si>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</si>
  <si>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</si>
  <si>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</si>
  <si>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</si>
  <si>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</si>
  <si>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</si>
  <si>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</si>
  <si>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</si>
  <si>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</si>
  <si>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</si>
  <si>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</si>
  <si>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</si>
  <si>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</si>
  <si>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</si>
  <si>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</si>
  <si>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</si>
  <si>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</si>
  <si>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</si>
  <si>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</si>
  <si>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</si>
  <si>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</si>
  <si>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</si>
  <si>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</si>
  <si>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</si>
  <si>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</si>
  <si>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</si>
  <si>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</si>
  <si>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</si>
  <si>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</si>
  <si>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</si>
  <si>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</si>
  <si>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</si>
  <si>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</si>
  <si>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</si>
  <si>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</si>
  <si>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</si>
  <si>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</si>
  <si>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</si>
  <si>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</si>
  <si>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</si>
  <si>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</si>
  <si>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</si>
  <si>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</si>
  <si>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</si>
  <si>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</si>
  <si>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</si>
  <si>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</si>
  <si>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</si>
  <si>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</si>
  <si>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</si>
  <si>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</si>
  <si>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</si>
  <si>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</si>
  <si>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</si>
  <si>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</si>
  <si>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</si>
  <si>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</si>
  <si>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</si>
  <si>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</si>
  <si>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</si>
  <si>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</si>
  <si>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</si>
  <si>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</si>
  <si>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</si>
  <si>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</si>
  <si>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</si>
  <si>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</si>
  <si>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</si>
  <si>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</si>
  <si>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</si>
  <si>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</si>
  <si>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</si>
  <si>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</si>
  <si>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</si>
  <si>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</si>
  <si>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</si>
  <si>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</si>
  <si>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</si>
  <si>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</si>
  <si>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</si>
  <si>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</si>
  <si>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</si>
  <si>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</si>
  <si>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</si>
  <si>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</si>
  <si>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</si>
  <si>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</si>
  <si>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</si>
  <si>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</si>
  <si>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</si>
  <si>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</si>
  <si>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</si>
  <si>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</si>
  <si>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</si>
  <si>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</si>
  <si>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</si>
  <si>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</si>
  <si>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</si>
  <si>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</si>
  <si>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</si>
  <si>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</si>
  <si>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</si>
  <si>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</si>
  <si>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</si>
  <si>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</si>
  <si>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</si>
  <si>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</si>
  <si>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</si>
  <si>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</si>
  <si>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</si>
  <si>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</si>
  <si>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</si>
  <si>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</si>
  <si>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</si>
  <si>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</si>
  <si>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</si>
  <si>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</si>
  <si>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</si>
  <si>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</si>
  <si>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</si>
  <si>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</si>
  <si>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</si>
  <si>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</si>
  <si>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</si>
  <si>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</si>
  <si>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</si>
  <si>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</si>
  <si>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</si>
  <si>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</si>
  <si>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</si>
  <si>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</si>
  <si>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</si>
  <si>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</si>
  <si>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</si>
  <si>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</si>
  <si>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</si>
  <si>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</si>
  <si>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</si>
  <si>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</si>
  <si>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</si>
  <si>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</si>
  <si>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</si>
  <si>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</si>
  <si>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</si>
  <si>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</si>
  <si>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</si>
  <si>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</si>
  <si>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</si>
  <si>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</si>
  <si>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</si>
  <si>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</si>
  <si>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</si>
  <si>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</si>
  <si>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</si>
  <si>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</si>
  <si>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</si>
  <si>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</si>
  <si>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</si>
  <si>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</si>
  <si>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</si>
  <si>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</si>
  <si>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</si>
  <si>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</si>
  <si>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</si>
  <si>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</si>
  <si>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</si>
  <si>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</si>
  <si>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</si>
  <si>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</si>
  <si>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</si>
  <si>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</si>
  <si>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</si>
  <si>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</si>
  <si>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</si>
  <si>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</si>
  <si>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</si>
  <si>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</si>
  <si>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</si>
  <si>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</si>
  <si>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</si>
  <si>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</si>
  <si>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</si>
  <si>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</si>
  <si>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</si>
  <si>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</si>
  <si>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</si>
  <si>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</si>
  <si>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</si>
  <si>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</si>
  <si>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</si>
  <si>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</si>
  <si>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</si>
  <si>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</si>
  <si>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</si>
  <si>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</si>
  <si>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</si>
  <si>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</si>
  <si>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</si>
  <si>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</si>
  <si>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</si>
  <si>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</si>
  <si>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</si>
  <si>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</si>
  <si>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</si>
  <si>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</si>
  <si>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</si>
  <si>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</si>
  <si>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</si>
  <si>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</si>
  <si>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</si>
  <si>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</si>
  <si>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</si>
  <si>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</si>
  <si>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</si>
  <si>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</si>
  <si>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</si>
  <si>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</si>
  <si>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</si>
  <si>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</si>
  <si>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</si>
  <si>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</si>
  <si>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</si>
  <si>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</si>
  <si>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</si>
  <si>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</si>
  <si>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</si>
  <si>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</si>
  <si>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</si>
  <si>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</si>
  <si>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</si>
  <si>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</si>
  <si>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</si>
  <si>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</si>
  <si>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</si>
  <si>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</si>
  <si>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</si>
  <si>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</si>
  <si>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</si>
  <si>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</si>
  <si>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</si>
  <si>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</si>
  <si>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</si>
  <si>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</si>
  <si>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</si>
  <si>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</si>
  <si>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</si>
  <si>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</si>
  <si>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</si>
  <si>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</si>
  <si>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</si>
  <si>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</si>
  <si>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</si>
  <si>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</si>
  <si>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</si>
  <si>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</si>
  <si>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</si>
  <si>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</si>
  <si>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</si>
  <si>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</si>
  <si>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</si>
  <si>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</si>
  <si>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</si>
  <si>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</si>
  <si>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</si>
  <si>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</si>
  <si>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</si>
  <si>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</si>
  <si>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</si>
  <si>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</si>
  <si>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</si>
  <si>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</si>
  <si>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</si>
  <si>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</si>
  <si>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</si>
  <si>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</si>
  <si>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</si>
  <si>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</si>
  <si>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</si>
  <si>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</si>
  <si>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</si>
  <si>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</si>
  <si>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</si>
  <si>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</si>
  <si>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</si>
  <si>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</si>
  <si>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</si>
  <si>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</si>
  <si>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</si>
  <si>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</si>
  <si>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</si>
  <si>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</si>
  <si>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</si>
  <si>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</si>
  <si>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</si>
  <si>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</si>
  <si>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</si>
  <si>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</si>
  <si>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</si>
  <si>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</si>
  <si>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</si>
  <si>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</si>
  <si>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</si>
  <si>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</si>
  <si>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</si>
  <si>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</si>
  <si>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</si>
  <si>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</si>
  <si>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</si>
  <si>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</si>
  <si>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</si>
  <si>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</si>
  <si>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</si>
  <si>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</si>
  <si>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</si>
  <si>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</si>
  <si>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</si>
  <si>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</si>
  <si>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</si>
  <si>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</si>
  <si>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</si>
  <si>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</si>
  <si>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</si>
  <si>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</si>
  <si>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</si>
  <si>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</si>
  <si>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</si>
  <si>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</si>
  <si>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</si>
  <si>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</si>
  <si>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</si>
  <si>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</si>
  <si>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</si>
  <si>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</si>
  <si>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</si>
  <si>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</si>
  <si>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</si>
  <si>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</si>
  <si>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</si>
  <si>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</si>
  <si>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</si>
  <si>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</si>
  <si>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</si>
  <si>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</si>
  <si>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</si>
  <si>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</si>
  <si>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</si>
  <si>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</si>
  <si>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</si>
  <si>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</si>
  <si>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</si>
  <si>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</si>
  <si>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</si>
  <si>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</si>
  <si>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</si>
  <si>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</si>
  <si>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</si>
  <si>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</si>
  <si>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</si>
  <si>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</si>
  <si>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</si>
  <si>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</si>
  <si>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</si>
  <si>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</si>
  <si>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</si>
  <si>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</si>
  <si>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</si>
  <si>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</si>
  <si>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</si>
  <si>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</si>
  <si>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</si>
  <si>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</si>
  <si>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</si>
  <si>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</si>
  <si>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</si>
  <si>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</si>
  <si>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</si>
  <si>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</si>
  <si>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</si>
  <si>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</si>
  <si>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</si>
  <si>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</si>
  <si>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</si>
  <si>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</si>
  <si>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</si>
  <si>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</si>
  <si>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</si>
  <si>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</si>
  <si>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</si>
  <si>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</si>
  <si>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</si>
  <si>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</si>
  <si>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</si>
  <si>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</si>
  <si>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</si>
  <si>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</si>
  <si>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</si>
  <si>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</si>
  <si>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</si>
  <si>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</si>
  <si>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</si>
  <si>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</si>
  <si>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</si>
  <si>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</si>
  <si>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</si>
  <si>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</si>
  <si>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</si>
  <si>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</si>
  <si>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</si>
  <si>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</si>
  <si>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</si>
  <si>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</si>
  <si>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</si>
  <si>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</si>
  <si>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</si>
  <si>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</si>
  <si>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</si>
  <si>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</si>
  <si>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</si>
  <si>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</si>
  <si>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</si>
  <si>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</si>
  <si>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</si>
  <si>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</si>
  <si>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</si>
  <si>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</si>
  <si>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</si>
  <si>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</si>
  <si>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</si>
  <si>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</si>
  <si>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</si>
  <si>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</si>
  <si>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</si>
  <si>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</si>
  <si>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</si>
  <si>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</si>
  <si>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</si>
  <si>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</si>
  <si>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</si>
  <si>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</si>
  <si>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</si>
  <si>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</si>
  <si>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</si>
  <si>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</si>
  <si>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</si>
  <si>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</si>
  <si>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</si>
  <si>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</si>
  <si>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</si>
  <si>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</si>
  <si>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</si>
  <si>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</si>
  <si>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</si>
  <si>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</si>
  <si>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</si>
  <si>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</si>
  <si>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</si>
  <si>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</si>
  <si>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</si>
  <si>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</si>
  <si>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</si>
  <si>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</si>
  <si>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</si>
  <si>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</si>
  <si>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</si>
  <si>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</si>
  <si>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</si>
  <si>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</si>
  <si>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</si>
  <si>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</si>
  <si>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</si>
  <si>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</si>
  <si>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</si>
  <si>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</si>
  <si>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</si>
  <si>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</si>
  <si>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</si>
  <si>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</si>
  <si>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</si>
  <si>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</si>
  <si>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</si>
  <si>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</si>
  <si>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</si>
  <si>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</si>
  <si>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</si>
  <si>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</si>
  <si>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</si>
  <si>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</si>
  <si>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</si>
  <si>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</si>
  <si>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</si>
  <si>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</si>
  <si>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</si>
  <si>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</si>
  <si>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</si>
  <si>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</si>
  <si>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</si>
  <si>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</si>
  <si>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</si>
  <si>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</si>
  <si>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</si>
  <si>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</si>
  <si>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</si>
  <si>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</si>
  <si>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</si>
  <si>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</si>
  <si>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</si>
  <si>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</si>
  <si>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</si>
  <si>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</si>
  <si>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</si>
  <si>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</si>
  <si>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</si>
  <si>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</si>
  <si>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</si>
  <si>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</si>
  <si>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</si>
  <si>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</si>
  <si>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</si>
  <si>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</si>
  <si>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</si>
  <si>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</si>
  <si>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</si>
  <si>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</si>
  <si>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</si>
  <si>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</si>
  <si>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</si>
  <si>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</si>
  <si>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</si>
  <si>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</si>
  <si>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</si>
  <si>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</si>
  <si>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</si>
  <si>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</si>
  <si>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</si>
  <si>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</si>
  <si>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</si>
  <si>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</si>
  <si>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</si>
  <si>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</si>
  <si>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</si>
  <si>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</si>
  <si>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</si>
  <si>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</si>
  <si>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</si>
  <si>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</si>
  <si>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</si>
  <si>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</si>
  <si>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</si>
  <si>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</si>
  <si>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</si>
  <si>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</si>
  <si>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</si>
  <si>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</si>
  <si>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</si>
  <si>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</si>
  <si>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</si>
  <si>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</si>
  <si>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</si>
  <si>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</si>
  <si>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</si>
  <si>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</si>
  <si>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</si>
  <si>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</si>
  <si>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</si>
  <si>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</si>
  <si>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</si>
  <si>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</si>
  <si>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</si>
  <si>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</si>
  <si>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</si>
  <si>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</si>
  <si>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</si>
  <si>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</si>
  <si>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</si>
  <si>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</si>
  <si>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</si>
  <si>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</si>
  <si>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</si>
  <si>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</si>
  <si>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</si>
  <si>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</si>
  <si>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</si>
  <si>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</si>
  <si>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</si>
  <si>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</si>
  <si>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</si>
  <si>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</si>
  <si>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</si>
  <si>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</si>
  <si>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</si>
  <si>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</si>
  <si>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</si>
  <si>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</si>
  <si>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</si>
  <si>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</si>
  <si>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</si>
  <si>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</si>
  <si>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</si>
  <si>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</si>
  <si>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</si>
  <si>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</si>
  <si>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</si>
  <si>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</si>
  <si>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</si>
  <si>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</si>
  <si>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</si>
  <si>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</si>
  <si>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</si>
  <si>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</si>
  <si>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</si>
  <si>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</si>
  <si>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</si>
  <si>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</si>
  <si>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</si>
  <si>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</si>
  <si>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</si>
  <si>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</si>
  <si>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</si>
  <si>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</si>
  <si>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</si>
  <si>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</si>
  <si>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</si>
  <si>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</si>
  <si>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</si>
  <si>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</si>
  <si>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</si>
  <si>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</si>
  <si>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</si>
  <si>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</si>
  <si>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</si>
  <si>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</si>
  <si>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</si>
  <si>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</si>
  <si>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</si>
  <si>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</si>
  <si>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</si>
  <si>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</si>
  <si>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</si>
  <si>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</si>
  <si>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</si>
  <si>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</si>
  <si>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</si>
  <si>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</si>
  <si>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</si>
  <si>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</si>
  <si>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</si>
  <si>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</si>
  <si>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</si>
  <si>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</si>
  <si>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</si>
  <si>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</si>
  <si>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</si>
  <si>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</si>
  <si>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</si>
  <si>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</si>
  <si>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</si>
  <si>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</si>
  <si>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</si>
  <si>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</si>
  <si>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</si>
  <si>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</si>
  <si>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</si>
  <si>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</si>
  <si>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</si>
  <si>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</si>
  <si>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</si>
  <si>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</si>
  <si>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</si>
  <si>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</si>
  <si>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</si>
  <si>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</si>
  <si>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</si>
  <si>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</si>
  <si>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</si>
  <si>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</si>
  <si>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</si>
  <si>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</si>
  <si>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</si>
  <si>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</si>
  <si>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</si>
  <si>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</si>
  <si>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</si>
  <si>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</si>
  <si>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</si>
  <si>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</si>
  <si>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</si>
  <si>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</si>
  <si>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</si>
  <si>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</si>
  <si>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</si>
  <si>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</si>
  <si>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</si>
  <si>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</si>
  <si>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</si>
  <si>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</si>
  <si>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</si>
  <si>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</si>
  <si>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</si>
  <si>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</si>
  <si>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</si>
  <si>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</si>
  <si>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</si>
  <si>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</si>
  <si>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</si>
  <si>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</si>
  <si>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</si>
  <si>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</si>
  <si>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</si>
  <si>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</si>
  <si>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</si>
  <si>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</si>
  <si>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</si>
  <si>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</si>
  <si>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</si>
  <si>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</si>
  <si>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</si>
  <si>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</si>
  <si>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</si>
  <si>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</si>
  <si>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</si>
  <si>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</si>
  <si>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</si>
  <si>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</si>
  <si>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</si>
  <si>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</si>
  <si>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</si>
  <si>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</si>
  <si>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</si>
  <si>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</si>
  <si>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</si>
  <si>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</si>
  <si>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</si>
  <si>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</si>
  <si>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</si>
  <si>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</si>
  <si>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</si>
  <si>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</si>
  <si>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</si>
  <si>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</si>
  <si>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</si>
  <si>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</si>
  <si>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</si>
  <si>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</si>
  <si>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</si>
  <si>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</si>
  <si>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</si>
  <si>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</si>
  <si>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</si>
  <si>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</si>
  <si>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</si>
  <si>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</si>
  <si>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</si>
  <si>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</si>
  <si>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</si>
  <si>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</si>
  <si>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</si>
  <si>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</si>
  <si>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</si>
  <si>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</si>
  <si>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</si>
  <si>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</si>
  <si>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</si>
  <si>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</si>
  <si>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</si>
  <si>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</si>
  <si>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</si>
  <si>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</si>
  <si>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</si>
  <si>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</si>
  <si>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</si>
  <si>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</si>
  <si>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</si>
  <si>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</si>
  <si>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</si>
  <si>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</si>
  <si>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</si>
  <si>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</si>
  <si>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</si>
  <si>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</si>
  <si>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</si>
  <si>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</si>
  <si>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</si>
  <si>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</si>
  <si>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</si>
  <si>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</si>
  <si>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</si>
  <si>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</si>
  <si>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</si>
  <si>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</si>
  <si>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</si>
  <si>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</si>
  <si>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</si>
  <si>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</si>
  <si>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</si>
  <si>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</si>
  <si>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</si>
  <si>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</si>
  <si>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</si>
  <si>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</si>
  <si>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</si>
  <si>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</si>
  <si>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</si>
  <si>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</si>
  <si>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</si>
  <si>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</si>
  <si>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</si>
  <si>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</si>
  <si>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</si>
  <si>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</si>
  <si>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</si>
  <si>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</si>
  <si>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</si>
  <si>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</si>
  <si>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</si>
  <si>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</si>
  <si>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</si>
  <si>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</si>
  <si>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</si>
  <si>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</si>
  <si>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</si>
  <si>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</si>
  <si>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</si>
  <si>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</si>
  <si>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</si>
  <si>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</si>
  <si>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</si>
  <si>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</si>
  <si>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</si>
  <si>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</si>
  <si>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</si>
  <si>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</si>
  <si>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</si>
  <si>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</si>
  <si>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</si>
  <si>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</si>
  <si>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</si>
  <si>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</si>
  <si>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</si>
  <si>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</si>
  <si>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</si>
  <si>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</si>
  <si>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</si>
  <si>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</si>
  <si>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</si>
  <si>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</si>
  <si>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</si>
  <si>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</si>
  <si>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</si>
  <si>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</si>
  <si>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</si>
  <si>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</si>
  <si>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</si>
  <si>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</si>
  <si>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</si>
  <si>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</si>
  <si>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</si>
  <si>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</si>
  <si>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</si>
  <si>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</si>
  <si>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</si>
  <si>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</si>
  <si>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</si>
  <si>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</si>
  <si>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</si>
  <si>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</si>
  <si>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</si>
  <si>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</si>
  <si>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</si>
  <si>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</si>
  <si>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</si>
  <si>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</si>
  <si>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</si>
  <si>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</si>
  <si>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</si>
  <si>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</si>
  <si>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</si>
  <si>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</si>
  <si>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</si>
  <si>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</si>
  <si>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</si>
  <si>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</si>
  <si>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</si>
  <si>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</si>
  <si>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</si>
  <si>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</si>
  <si>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</si>
  <si>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</si>
  <si>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</si>
  <si>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</si>
  <si>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</si>
  <si>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</si>
  <si>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</si>
  <si>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</si>
  <si>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</si>
  <si>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</si>
  <si>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</si>
  <si>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</si>
  <si>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</si>
  <si>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</si>
  <si>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</si>
  <si>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</si>
  <si>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</si>
  <si>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</si>
  <si>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</si>
  <si>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</si>
  <si>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</si>
  <si>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</si>
  <si>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</si>
  <si>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</si>
  <si>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</si>
  <si>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</si>
  <si>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</si>
  <si>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</si>
  <si>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</si>
  <si>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</si>
  <si>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</si>
  <si>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</si>
  <si>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</si>
  <si>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</si>
  <si>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</si>
  <si>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</si>
  <si>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</si>
  <si>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</si>
  <si>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</si>
  <si>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</si>
  <si>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</si>
  <si>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</si>
  <si>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</si>
  <si>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</si>
  <si>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</si>
  <si>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</si>
  <si>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</si>
  <si>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</si>
  <si>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</si>
  <si>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</si>
  <si>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</si>
  <si>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</si>
  <si>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</si>
  <si>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</si>
  <si>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</si>
  <si>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</si>
  <si>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</si>
  <si>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</si>
  <si>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</si>
  <si>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</si>
  <si>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</si>
  <si>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</si>
  <si>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</si>
  <si>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</si>
  <si>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</si>
  <si>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</si>
  <si>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</si>
  <si>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</si>
  <si>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</si>
  <si>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</si>
  <si>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</si>
  <si>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</si>
  <si>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</si>
  <si>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</si>
  <si>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</si>
  <si>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</si>
  <si>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</si>
  <si>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</si>
  <si>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</si>
  <si>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</si>
  <si>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</si>
  <si>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</si>
  <si>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</si>
  <si>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</si>
  <si>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</si>
  <si>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</si>
  <si>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</si>
  <si>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</si>
  <si>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</si>
  <si>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</si>
  <si>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</si>
  <si>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</si>
  <si>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</si>
  <si>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</si>
  <si>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</si>
  <si>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</si>
  <si>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</si>
  <si>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</si>
  <si>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</si>
  <si>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</si>
  <si>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</si>
  <si>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</si>
  <si>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</si>
  <si>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</si>
  <si>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</si>
  <si>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</si>
  <si>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</si>
  <si>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</si>
  <si>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</si>
  <si>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</si>
  <si>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</si>
  <si>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</si>
  <si>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</si>
  <si>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</si>
  <si>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</si>
  <si>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</si>
  <si>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</si>
  <si>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</si>
  <si>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</si>
  <si>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</si>
  <si>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</si>
  <si>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</si>
  <si>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</si>
  <si>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</si>
  <si>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</si>
  <si>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</si>
  <si>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</si>
  <si>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</si>
  <si>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</si>
  <si>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</si>
  <si>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</si>
  <si>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</si>
  <si>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</si>
  <si>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</si>
  <si>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</si>
  <si>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</si>
  <si>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</si>
  <si>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</si>
  <si>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</si>
  <si>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</si>
  <si>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</si>
  <si>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</si>
  <si>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</si>
  <si>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</si>
  <si>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</si>
  <si>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</si>
  <si>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</si>
  <si>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</si>
  <si>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</si>
  <si>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</si>
  <si>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</si>
  <si>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</si>
  <si>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</si>
  <si>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</si>
  <si>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</si>
  <si>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</si>
  <si>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</si>
  <si>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</si>
  <si>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</si>
  <si>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</si>
  <si>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</si>
  <si>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</si>
  <si>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</si>
  <si>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</si>
  <si>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</si>
  <si>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</si>
  <si>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</si>
  <si>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</si>
  <si>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</si>
  <si>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</si>
  <si>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</si>
  <si>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</si>
  <si>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</si>
  <si>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</si>
  <si>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</si>
  <si>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</si>
  <si>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</si>
  <si>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</si>
  <si>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</si>
  <si>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</si>
  <si>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</si>
  <si>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</si>
  <si>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</si>
  <si>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</si>
  <si>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</si>
  <si>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</si>
  <si>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</si>
  <si>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</si>
  <si>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</si>
  <si>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</si>
  <si>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</si>
  <si>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</si>
  <si>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</si>
  <si>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</si>
  <si>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</si>
  <si>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</si>
  <si>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</si>
  <si>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</si>
  <si>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</si>
  <si>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</si>
  <si>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</si>
  <si>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</si>
  <si>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</si>
  <si>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</si>
  <si>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</si>
  <si>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</si>
  <si>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</si>
  <si>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</si>
  <si>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</si>
  <si>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</si>
  <si>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</si>
  <si>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</si>
  <si>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</si>
  <si>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</si>
  <si>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</si>
  <si>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</si>
  <si>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</si>
  <si>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</si>
  <si>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</si>
  <si>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</si>
  <si>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</si>
  <si>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</si>
  <si>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</si>
  <si>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</si>
  <si>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</si>
  <si>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</si>
  <si>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</si>
  <si>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</si>
  <si>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</si>
  <si>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</si>
  <si>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</si>
  <si>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</si>
  <si>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</si>
  <si>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</si>
  <si>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</si>
  <si>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</si>
  <si>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</si>
  <si>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</si>
  <si>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</si>
  <si>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</si>
  <si>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</si>
  <si>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</si>
  <si>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</si>
  <si>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</si>
  <si>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</si>
  <si>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</si>
  <si>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</si>
  <si>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</si>
  <si>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</si>
  <si>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</si>
  <si>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</si>
  <si>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</si>
  <si>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</si>
  <si>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</si>
  <si>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</si>
  <si>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</si>
  <si>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</si>
  <si>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</si>
  <si>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</si>
  <si>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</si>
  <si>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</si>
  <si>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</si>
  <si>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</si>
  <si>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</si>
  <si>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</si>
  <si>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</si>
  <si>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</si>
  <si>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</si>
  <si>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</si>
  <si>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</si>
  <si>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</si>
  <si>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</si>
  <si>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</si>
  <si>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</si>
  <si>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</si>
  <si>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</si>
  <si>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</si>
  <si>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</si>
  <si>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</si>
  <si>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</si>
  <si>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</si>
  <si>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</si>
  <si>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</si>
  <si>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</si>
  <si>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</si>
  <si>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</si>
  <si>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</si>
  <si>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</si>
  <si>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</si>
  <si>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</si>
  <si>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</si>
  <si>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</si>
  <si>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</si>
  <si>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</si>
  <si>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</si>
  <si>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</si>
  <si>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</si>
  <si>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</si>
  <si>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</si>
  <si>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</si>
  <si>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</si>
  <si>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</si>
  <si>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</si>
  <si>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</si>
  <si>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</si>
  <si>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</si>
  <si>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</si>
  <si>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</si>
  <si>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</si>
  <si>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</si>
  <si>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</si>
  <si>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</si>
  <si>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</si>
  <si>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</si>
  <si>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</si>
  <si>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</si>
  <si>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</si>
  <si>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</si>
  <si>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</si>
  <si>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</si>
  <si>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</si>
  <si>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</si>
  <si>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</si>
  <si>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</si>
  <si>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</si>
  <si>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</si>
  <si>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</si>
  <si>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</si>
  <si>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</si>
  <si>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</si>
  <si>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</si>
  <si>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</si>
  <si>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</si>
  <si>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</si>
  <si>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</si>
  <si>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</si>
  <si>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</si>
  <si>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</si>
  <si>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</si>
  <si>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</si>
  <si>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</si>
  <si>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</si>
  <si>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</si>
  <si>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</si>
  <si>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</si>
  <si>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</si>
  <si>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</si>
  <si>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</si>
  <si>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</si>
  <si>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</si>
  <si>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</si>
  <si>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</si>
  <si>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</si>
  <si>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</si>
  <si>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</si>
  <si>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</si>
  <si>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</si>
  <si>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</si>
  <si>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</si>
  <si>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</si>
  <si>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</si>
  <si>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</si>
  <si>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</si>
  <si>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</si>
  <si>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</si>
  <si>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</si>
  <si>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</si>
  <si>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</si>
  <si>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</si>
  <si>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</si>
  <si>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</si>
  <si>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</si>
  <si>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</si>
  <si>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</si>
  <si>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</si>
  <si>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</si>
  <si>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</si>
  <si>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</si>
  <si>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</si>
  <si>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</si>
  <si>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</si>
  <si>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</si>
  <si>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</si>
  <si>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</si>
  <si>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</si>
  <si>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</si>
  <si>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</si>
  <si>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</si>
  <si>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</si>
  <si>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</si>
  <si>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</si>
  <si>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</si>
  <si>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</si>
  <si>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</si>
  <si>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</si>
  <si>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</si>
  <si>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</si>
  <si>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</si>
  <si>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</si>
  <si>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</si>
  <si>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</si>
  <si>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</si>
  <si>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</si>
  <si>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</si>
  <si>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</si>
  <si>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</si>
  <si>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</si>
  <si>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</si>
  <si>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</si>
  <si>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</si>
  <si>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</si>
  <si>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</si>
  <si>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</si>
  <si>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</si>
  <si>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</si>
  <si>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</si>
  <si>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</si>
  <si>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</si>
  <si>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</si>
  <si>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</si>
  <si>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</si>
  <si>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</si>
  <si>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</si>
  <si>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</si>
  <si>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</si>
  <si>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</si>
  <si>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</si>
  <si>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</si>
  <si>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</si>
  <si>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</si>
  <si>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</si>
  <si>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</si>
  <si>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</si>
  <si>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</si>
  <si>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</si>
  <si>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</si>
  <si>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</si>
  <si>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</si>
  <si>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</si>
  <si>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</si>
  <si>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</si>
  <si>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</si>
  <si>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</si>
  <si>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</si>
  <si>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</si>
  <si>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</si>
  <si>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</si>
  <si>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</si>
  <si>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</si>
  <si>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</si>
  <si>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</si>
  <si>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</si>
  <si>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</si>
  <si>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</si>
  <si>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</si>
  <si>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</si>
  <si>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</si>
  <si>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</si>
  <si>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</si>
  <si>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</si>
  <si>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</si>
  <si>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</si>
  <si>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</si>
  <si>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</si>
  <si>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</si>
  <si>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</si>
  <si>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</si>
  <si>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</si>
  <si>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</si>
  <si>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</si>
  <si>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</si>
  <si>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</si>
  <si>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</si>
  <si>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</si>
  <si>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</si>
  <si>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</si>
  <si>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</si>
  <si>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</si>
  <si>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</si>
  <si>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</si>
  <si>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</si>
  <si>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</si>
  <si>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</si>
  <si>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</si>
  <si>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</si>
  <si>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</si>
  <si>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</si>
  <si>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</si>
  <si>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</si>
  <si>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</si>
  <si>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</si>
  <si>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</si>
  <si>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</si>
  <si>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</si>
  <si>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</si>
  <si>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</si>
  <si>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</si>
  <si>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</si>
  <si>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</si>
  <si>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</si>
  <si>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</si>
  <si>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</si>
  <si>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</si>
  <si>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</si>
  <si>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</si>
  <si>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</si>
  <si>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</si>
  <si>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</si>
  <si>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</si>
  <si>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</si>
  <si>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</si>
  <si>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</si>
  <si>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</si>
  <si>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</si>
  <si>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</si>
  <si>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</si>
  <si>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</si>
  <si>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</si>
  <si>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</si>
  <si>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</si>
  <si>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</si>
  <si>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</si>
  <si>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</si>
  <si>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</si>
  <si>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</si>
  <si>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</si>
  <si>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</si>
  <si>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</si>
  <si>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</si>
  <si>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</si>
  <si>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</si>
  <si>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</si>
  <si>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</si>
  <si>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</si>
  <si>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</si>
  <si>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</si>
  <si>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</si>
  <si>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</si>
  <si>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</si>
  <si>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</si>
  <si>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</si>
  <si>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</si>
  <si>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</si>
  <si>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</si>
  <si>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</si>
  <si>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</si>
  <si>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</si>
  <si>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</si>
  <si>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</si>
  <si>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</si>
  <si>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</si>
  <si>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</si>
  <si>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</si>
  <si>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</si>
  <si>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</si>
  <si>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</si>
  <si>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</si>
  <si>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</si>
  <si>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</si>
  <si>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</si>
  <si>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</si>
  <si>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</si>
  <si>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</si>
  <si>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</si>
  <si>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</si>
  <si>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</si>
  <si>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</si>
  <si>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</si>
  <si>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</si>
  <si>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</si>
  <si>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</si>
  <si>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</si>
  <si>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</si>
  <si>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</si>
  <si>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</si>
  <si>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</si>
  <si>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</si>
  <si>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</si>
  <si>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</si>
  <si>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</si>
  <si>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</si>
  <si>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</si>
  <si>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</si>
  <si>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</si>
  <si>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</si>
  <si>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</si>
  <si>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</si>
  <si>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</si>
  <si>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</si>
  <si>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</si>
  <si>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</si>
  <si>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</si>
  <si>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</si>
  <si>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</si>
  <si>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</si>
  <si>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</si>
  <si>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</si>
  <si>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</si>
  <si>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</si>
  <si>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</si>
  <si>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</si>
  <si>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</si>
  <si>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</si>
  <si>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</si>
  <si>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</si>
  <si>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</si>
  <si>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</si>
  <si>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</si>
  <si>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</si>
  <si>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</si>
  <si>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</si>
  <si>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</si>
  <si>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</si>
  <si>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</si>
  <si>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</si>
  <si>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</si>
  <si>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</si>
  <si>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</si>
  <si>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</si>
  <si>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</si>
  <si>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</si>
  <si>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</si>
  <si>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</si>
  <si>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</si>
  <si>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</si>
  <si>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</si>
  <si>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</si>
  <si>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</si>
  <si>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</si>
  <si>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</si>
  <si>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</si>
  <si>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</si>
  <si>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</si>
  <si>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</si>
  <si>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</si>
  <si>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</si>
  <si>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</si>
  <si>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</si>
  <si>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</si>
  <si>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</si>
  <si>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</si>
  <si>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</si>
  <si>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</si>
  <si>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</si>
  <si>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</si>
  <si>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</si>
  <si>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</si>
  <si>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</si>
  <si>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</si>
  <si>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</si>
  <si>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</si>
  <si>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</si>
  <si>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</si>
  <si>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</si>
  <si>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</si>
  <si>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</si>
  <si>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</si>
  <si>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</si>
  <si>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</si>
  <si>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</si>
  <si>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</si>
  <si>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</si>
  <si>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</si>
  <si>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</si>
  <si>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</si>
  <si>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</si>
  <si>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</si>
  <si>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</si>
  <si>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</si>
  <si>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</si>
  <si>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</si>
  <si>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</si>
  <si>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</si>
  <si>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</si>
  <si>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</si>
  <si>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</si>
  <si>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</si>
  <si>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</si>
  <si>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</si>
  <si>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</si>
  <si>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</si>
  <si>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</si>
  <si>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</si>
  <si>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</si>
  <si>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</si>
  <si>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</si>
  <si>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</si>
  <si>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</si>
  <si>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</si>
  <si>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</si>
  <si>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</si>
  <si>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</si>
  <si>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</si>
  <si>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</si>
  <si>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</si>
  <si>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</si>
  <si>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</si>
  <si>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</si>
  <si>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</si>
  <si>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</si>
  <si>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</si>
  <si>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</si>
  <si>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</si>
  <si>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</si>
  <si>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</si>
  <si>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</si>
  <si>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</si>
  <si>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</si>
  <si>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</si>
  <si>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</si>
  <si>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</si>
  <si>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</si>
  <si>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</si>
  <si>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</si>
  <si>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</si>
  <si>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</si>
  <si>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</si>
  <si>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</si>
  <si>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</si>
  <si>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</si>
  <si>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</si>
  <si>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</si>
  <si>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</si>
  <si>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</si>
  <si>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</si>
  <si>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</si>
  <si>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</si>
  <si>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</si>
  <si>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</si>
  <si>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</si>
  <si>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</si>
  <si>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</si>
  <si>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</si>
  <si>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</si>
  <si>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</si>
  <si>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</si>
  <si>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</si>
  <si>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</si>
  <si>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</si>
  <si>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</si>
  <si>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</si>
  <si>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</si>
  <si>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</si>
  <si>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</si>
  <si>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</si>
  <si>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</si>
  <si>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</si>
  <si>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</si>
  <si>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</si>
  <si>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</si>
  <si>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</si>
  <si>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</si>
  <si>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</si>
  <si>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</si>
  <si>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</si>
  <si>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</si>
  <si>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</si>
  <si>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</si>
  <si>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</si>
  <si>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</si>
  <si>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</si>
  <si>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</si>
  <si>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</si>
  <si>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</si>
  <si>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</si>
  <si>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</si>
  <si>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</si>
  <si>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</si>
  <si>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</si>
  <si>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</si>
  <si>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</si>
  <si>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</si>
  <si>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</si>
  <si>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</si>
  <si>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</si>
  <si>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</si>
  <si>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</si>
  <si>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</si>
  <si>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</si>
  <si>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</si>
  <si>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</si>
  <si>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</si>
  <si>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</si>
  <si>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</si>
  <si>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</si>
  <si>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</si>
  <si>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</si>
  <si>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</si>
  <si>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</si>
  <si>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</si>
  <si>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</si>
  <si>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</si>
  <si>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</si>
  <si>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</si>
  <si>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</si>
  <si>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</si>
  <si>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</si>
  <si>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</si>
  <si>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</si>
  <si>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</si>
  <si>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</si>
  <si>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</si>
  <si>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</si>
  <si>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</si>
  <si>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</si>
  <si>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</si>
  <si>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</si>
  <si>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</si>
  <si>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</si>
  <si>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</si>
  <si>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</si>
  <si>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</si>
  <si>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</si>
  <si>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</si>
  <si>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</si>
  <si>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</si>
  <si>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</si>
  <si>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</si>
  <si>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</si>
  <si>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</si>
  <si>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</si>
  <si>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</si>
  <si>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</si>
  <si>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</si>
  <si>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</si>
  <si>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</si>
  <si>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</si>
  <si>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</si>
  <si>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</si>
  <si>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</si>
  <si>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</si>
  <si>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</si>
  <si>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</si>
  <si>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</si>
  <si>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</si>
  <si>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</si>
  <si>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</si>
  <si>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</si>
  <si>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</si>
  <si>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</si>
  <si>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</si>
  <si>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</si>
  <si>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</si>
  <si>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</si>
  <si>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</si>
  <si>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</si>
  <si>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</si>
  <si>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</si>
  <si>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</si>
  <si>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</si>
  <si>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</si>
  <si>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</si>
  <si>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</si>
  <si>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</si>
  <si>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</si>
  <si>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</si>
  <si>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</si>
  <si>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</si>
  <si>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</si>
  <si>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</si>
  <si>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</si>
  <si>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</si>
  <si>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</si>
  <si>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</si>
  <si>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</si>
  <si>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</si>
  <si>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</si>
  <si>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</si>
  <si>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</si>
  <si>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</si>
  <si>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</si>
  <si>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</si>
  <si>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</si>
  <si>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</si>
  <si>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</si>
  <si>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</si>
  <si>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</si>
  <si>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</si>
  <si>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</si>
  <si>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</si>
  <si>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</si>
  <si>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</si>
  <si>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</si>
  <si>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</si>
  <si>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</si>
  <si>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</si>
  <si>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</si>
  <si>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</si>
  <si>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</si>
  <si>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</si>
  <si>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</si>
  <si>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</si>
  <si>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</si>
  <si>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</si>
  <si>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</si>
  <si>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</si>
  <si>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</si>
  <si>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</si>
  <si>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</si>
  <si>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</si>
  <si>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</si>
  <si>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</si>
  <si>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</si>
  <si>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</si>
  <si>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</si>
  <si>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</si>
  <si>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</si>
  <si>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</si>
  <si>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</si>
  <si>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</si>
  <si>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</si>
  <si>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</si>
  <si>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</si>
  <si>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</si>
  <si>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</si>
  <si>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</si>
  <si>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</si>
  <si>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</si>
  <si>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</si>
  <si>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</si>
  <si>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</si>
  <si>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</si>
  <si>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</si>
  <si>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</si>
  <si>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</si>
  <si>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</si>
  <si>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</si>
  <si>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</si>
  <si>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</si>
  <si>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</si>
  <si>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</si>
  <si>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</si>
  <si>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</si>
  <si>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</si>
  <si>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</si>
  <si>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</si>
  <si>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</si>
  <si>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</si>
  <si>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</si>
  <si>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</si>
  <si>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</si>
  <si>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</si>
  <si>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</si>
  <si>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</si>
  <si>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</si>
  <si>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</si>
  <si>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</si>
  <si>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</si>
  <si>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</si>
  <si>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</si>
  <si>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</si>
  <si>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</si>
  <si>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</si>
  <si>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</si>
  <si>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</si>
  <si>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</si>
  <si>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</si>
  <si>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</si>
  <si>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</si>
  <si>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</si>
  <si>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</si>
  <si>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</si>
  <si>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</si>
  <si>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</si>
  <si>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</si>
  <si>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</si>
  <si>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</si>
  <si>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</si>
  <si>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</si>
  <si>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</si>
  <si>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</si>
  <si>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</si>
  <si>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</si>
  <si>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</si>
  <si>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</si>
  <si>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</si>
  <si>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</si>
  <si>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</si>
  <si>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</si>
  <si>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</si>
  <si>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</si>
  <si>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</si>
  <si>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</si>
  <si>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</si>
  <si>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</si>
  <si>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</si>
  <si>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</si>
  <si>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</si>
  <si>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</si>
  <si>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</si>
  <si>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</si>
  <si>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</si>
  <si>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</si>
  <si>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</si>
  <si>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</si>
  <si>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</si>
  <si>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</si>
  <si>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</si>
  <si>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</si>
  <si>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</si>
  <si>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</si>
  <si>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</si>
  <si>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</si>
  <si>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</si>
  <si>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</si>
  <si>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</si>
  <si>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</si>
  <si>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</si>
  <si>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</si>
  <si>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</si>
  <si>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</si>
  <si>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</si>
  <si>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</si>
  <si>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</si>
  <si>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</si>
  <si>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</si>
  <si>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</si>
  <si>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</si>
  <si>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</si>
  <si>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</si>
  <si>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</si>
  <si>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</si>
  <si>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</si>
  <si>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</si>
  <si>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</si>
  <si>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</si>
  <si>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</si>
  <si>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</si>
  <si>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</si>
  <si>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</si>
  <si>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</si>
  <si>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</si>
  <si>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</si>
  <si>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</si>
  <si>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</si>
  <si>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</si>
  <si>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</si>
  <si>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</si>
  <si>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</si>
  <si>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</si>
  <si>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</si>
  <si>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</si>
  <si>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</si>
  <si>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</si>
  <si>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</si>
  <si>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</si>
  <si>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</si>
  <si>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</si>
  <si>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</si>
  <si>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</si>
  <si>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</si>
  <si>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</si>
  <si>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</si>
  <si>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</si>
  <si>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</si>
  <si>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</si>
  <si>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</si>
  <si>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</si>
  <si>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</si>
  <si>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</si>
  <si>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</si>
  <si>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</si>
  <si>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</si>
  <si>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</si>
  <si>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</si>
  <si>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</si>
  <si>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</si>
  <si>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</si>
  <si>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</si>
  <si>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</si>
  <si>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</si>
  <si>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</si>
  <si>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</si>
  <si>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</si>
  <si>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</si>
  <si>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</si>
  <si>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</si>
  <si>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</si>
  <si>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</si>
  <si>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</si>
  <si>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</si>
  <si>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</si>
  <si>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</si>
  <si>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</si>
  <si>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</si>
  <si>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</si>
  <si>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</si>
  <si>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</si>
  <si>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</si>
  <si>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</si>
  <si>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</si>
  <si>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</si>
  <si>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</si>
  <si>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</si>
  <si>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</si>
  <si>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</si>
  <si>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</si>
  <si>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</si>
  <si>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</si>
  <si>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</si>
  <si>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</si>
  <si>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</si>
  <si>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</si>
  <si>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</si>
  <si>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</si>
  <si>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</si>
  <si>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</si>
  <si>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</si>
  <si>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</si>
  <si>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</si>
  <si>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</si>
  <si>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</si>
  <si>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</si>
  <si>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</si>
  <si>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</si>
  <si>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</si>
  <si>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</si>
  <si>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</si>
  <si>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</si>
  <si>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</si>
  <si>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</si>
  <si>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</si>
  <si>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</si>
  <si>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</si>
  <si>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</si>
  <si>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</si>
  <si>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</si>
  <si>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</si>
  <si>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</si>
  <si>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</si>
  <si>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</si>
  <si>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</si>
  <si>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</si>
  <si>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</si>
  <si>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</si>
  <si>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</si>
  <si>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</si>
  <si>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</si>
  <si>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</si>
  <si>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</si>
  <si>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</si>
  <si>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</si>
  <si>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</si>
  <si>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</si>
  <si>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</si>
  <si>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</si>
  <si>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</si>
  <si>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</si>
  <si>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</si>
  <si>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</si>
  <si>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</si>
  <si>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</si>
  <si>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</si>
  <si>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</si>
  <si>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</si>
  <si>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</si>
  <si>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</si>
  <si>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</si>
  <si>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</si>
  <si>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</si>
  <si>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</si>
  <si>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</si>
  <si>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</si>
  <si>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</si>
  <si>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</si>
  <si>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</si>
  <si>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</si>
  <si>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</si>
  <si>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</si>
  <si>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</si>
  <si>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</si>
  <si>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</si>
  <si>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</si>
  <si>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</si>
  <si>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</si>
  <si>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</si>
  <si>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</si>
  <si>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</si>
  <si>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</si>
  <si>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</si>
  <si>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</si>
  <si>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</si>
  <si>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</si>
  <si>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</si>
  <si>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</si>
  <si>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</si>
  <si>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</si>
  <si>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</si>
  <si>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</si>
  <si>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</si>
  <si>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</si>
  <si>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</si>
  <si>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</si>
  <si>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</si>
  <si>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</si>
  <si>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</si>
  <si>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</si>
  <si>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</si>
  <si>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</si>
  <si>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</si>
  <si>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</si>
  <si>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</si>
  <si>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</si>
  <si>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</si>
  <si>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</si>
  <si>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</si>
  <si>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</si>
  <si>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</si>
  <si>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</si>
  <si>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</si>
  <si>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</si>
  <si>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</si>
  <si>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</si>
  <si>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</si>
  <si>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</si>
  <si>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</si>
  <si>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</si>
  <si>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</si>
  <si>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</si>
  <si>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</si>
  <si>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</si>
  <si>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</si>
  <si>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</si>
  <si>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</si>
  <si>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</si>
  <si>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</si>
  <si>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</si>
  <si>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</si>
  <si>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</si>
  <si>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</si>
  <si>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</si>
  <si>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</si>
  <si>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</si>
  <si>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</si>
  <si>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</si>
  <si>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</si>
  <si>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</si>
  <si>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</si>
  <si>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</si>
  <si>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</si>
  <si>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</si>
  <si>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</si>
  <si>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</si>
  <si>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</si>
  <si>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</si>
  <si>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</si>
  <si>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</si>
  <si>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</si>
  <si>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</si>
  <si>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</si>
  <si>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</si>
  <si>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</si>
  <si>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</si>
  <si>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</si>
  <si>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</si>
  <si>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</si>
  <si>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</si>
  <si>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</si>
  <si>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</si>
  <si>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</si>
  <si>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</si>
  <si>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</si>
  <si>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</si>
  <si>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</si>
  <si>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</si>
  <si>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</si>
  <si>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</si>
  <si>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</si>
  <si>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</si>
  <si>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</si>
  <si>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</si>
  <si>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</si>
  <si>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</si>
  <si>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</si>
  <si>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</si>
  <si>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</si>
  <si>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</si>
  <si>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</si>
  <si>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</si>
  <si>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</si>
  <si>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</si>
  <si>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</si>
  <si>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</si>
  <si>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</si>
  <si>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</si>
  <si>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</si>
  <si>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</si>
  <si>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</si>
  <si>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</si>
  <si>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</si>
  <si>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</si>
  <si>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</si>
  <si>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</si>
  <si>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</si>
  <si>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</si>
  <si>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</si>
  <si>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</si>
  <si>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</si>
  <si>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</si>
  <si>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</si>
  <si>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</si>
  <si>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</si>
  <si>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</si>
  <si>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</si>
  <si>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</si>
  <si>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</si>
  <si>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</si>
  <si>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</si>
  <si>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</si>
  <si>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</si>
  <si>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</si>
  <si>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</si>
  <si>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</si>
  <si>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</si>
  <si>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</si>
  <si>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</si>
  <si>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</si>
  <si>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</si>
  <si>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</si>
  <si>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</si>
  <si>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</si>
  <si>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</si>
  <si>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</si>
  <si>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</si>
  <si>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</si>
  <si>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</si>
  <si>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</si>
  <si>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</si>
  <si>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</si>
  <si>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</si>
  <si>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</si>
  <si>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</si>
  <si>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</si>
  <si>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</si>
  <si>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</si>
  <si>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</si>
  <si>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</si>
  <si>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</si>
  <si>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</si>
  <si>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</si>
  <si>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</si>
  <si>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</si>
  <si>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</si>
  <si>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</si>
  <si>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</si>
  <si>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</si>
  <si>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</si>
  <si>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</si>
  <si>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</si>
  <si>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</si>
  <si>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</si>
  <si>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</si>
  <si>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</si>
  <si>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</si>
  <si>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</si>
  <si>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</si>
  <si>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</si>
  <si>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</si>
  <si>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</si>
  <si>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</si>
  <si>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</si>
  <si>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</si>
  <si>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</si>
  <si>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</si>
  <si>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</si>
  <si>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</si>
  <si>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</si>
  <si>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</si>
  <si>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</si>
  <si>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</si>
  <si>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</si>
  <si>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</si>
  <si>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</si>
  <si>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</si>
  <si>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</si>
  <si>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</si>
  <si>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</si>
  <si>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</si>
  <si>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</si>
  <si>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</si>
  <si>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</si>
  <si>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</si>
  <si>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</si>
  <si>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</si>
  <si>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</si>
  <si>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</si>
  <si>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</si>
  <si>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</si>
  <si>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</si>
  <si>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</si>
  <si>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</si>
  <si>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</si>
  <si>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</si>
  <si>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</si>
  <si>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</si>
  <si>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</si>
  <si>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</si>
  <si>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</si>
  <si>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</si>
  <si>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</si>
  <si>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</si>
  <si>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</si>
  <si>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</si>
  <si>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</si>
  <si>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</si>
  <si>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</si>
  <si>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</si>
  <si>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</si>
  <si>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</si>
  <si>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</si>
  <si>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</si>
  <si>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</si>
  <si>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</si>
  <si>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</si>
  <si>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</si>
  <si>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</si>
  <si>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</si>
  <si>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</si>
  <si>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</si>
  <si>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</si>
  <si>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</si>
  <si>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</si>
  <si>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</si>
  <si>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</si>
  <si>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</si>
  <si>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</si>
  <si>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</si>
  <si>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</si>
  <si>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</si>
  <si>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</si>
  <si>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</si>
  <si>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</si>
  <si>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</si>
  <si>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</si>
  <si>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</si>
  <si>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</si>
  <si>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</si>
  <si>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</si>
  <si>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</si>
  <si>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</si>
  <si>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</si>
  <si>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</si>
  <si>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</si>
  <si>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</si>
  <si>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</si>
  <si>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</si>
  <si>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</si>
  <si>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</si>
  <si>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</si>
  <si>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</si>
  <si>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</si>
  <si>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</si>
  <si>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</si>
  <si>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</si>
  <si>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</si>
  <si>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</si>
  <si>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</si>
  <si>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</si>
  <si>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</si>
  <si>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</si>
  <si>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</si>
  <si>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</si>
  <si>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</si>
  <si>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</si>
  <si>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</si>
  <si>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</si>
  <si>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</si>
  <si>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</si>
  <si>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</si>
  <si>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</si>
  <si>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</si>
  <si>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</si>
  <si>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</si>
  <si>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</si>
  <si>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</si>
  <si>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</si>
  <si>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</si>
  <si>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</si>
  <si>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</si>
  <si>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</si>
  <si>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</si>
  <si>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</si>
  <si>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</si>
  <si>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</si>
  <si>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</si>
  <si>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</si>
  <si>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</si>
  <si>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</si>
  <si>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</si>
  <si>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</si>
  <si>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</si>
  <si>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</si>
  <si>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</si>
  <si>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</si>
  <si>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</si>
  <si>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</si>
  <si>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</si>
  <si>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</si>
  <si>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</si>
  <si>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</si>
  <si>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</si>
  <si>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</si>
  <si>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</si>
  <si>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</si>
  <si>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</si>
  <si>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</si>
  <si>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</si>
  <si>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</si>
  <si>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</si>
  <si>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</si>
  <si>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</si>
  <si>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</si>
  <si>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</si>
  <si>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</si>
  <si>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</si>
  <si>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</si>
  <si>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</si>
  <si>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</si>
  <si>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</si>
  <si>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</si>
  <si>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</si>
  <si>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</si>
  <si>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</si>
  <si>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</si>
  <si>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</si>
  <si>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</si>
  <si>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</si>
  <si>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</si>
  <si>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</si>
  <si>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</si>
  <si>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</si>
  <si>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</si>
  <si>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</si>
  <si>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</si>
  <si>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</si>
  <si>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</si>
  <si>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</si>
  <si>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</si>
  <si>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</si>
  <si>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</si>
  <si>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</si>
  <si>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</si>
  <si>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</si>
  <si>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</si>
  <si>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</si>
  <si>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</si>
  <si>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</si>
  <si>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</si>
  <si>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</si>
  <si>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</si>
  <si>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</si>
  <si>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</si>
  <si>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</si>
  <si>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</si>
  <si>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</si>
  <si>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</si>
  <si>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</si>
  <si>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</si>
  <si>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</si>
  <si>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</si>
  <si>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</si>
  <si>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</si>
  <si>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</si>
  <si>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</si>
  <si>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</si>
  <si>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</si>
  <si>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</si>
  <si>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</si>
  <si>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</si>
  <si>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</si>
  <si>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</si>
  <si>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</si>
  <si>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</si>
  <si>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</si>
  <si>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</si>
  <si>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</si>
  <si>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</si>
  <si>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</si>
  <si>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</si>
  <si>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</si>
  <si>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</si>
  <si>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</si>
  <si>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</si>
  <si>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</si>
  <si>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</si>
  <si>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</si>
  <si>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</si>
  <si>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</si>
  <si>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</si>
  <si>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</si>
  <si>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</si>
  <si>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</si>
  <si>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</si>
  <si>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</si>
  <si>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</si>
  <si>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</si>
  <si>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</si>
  <si>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</si>
  <si>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</si>
  <si>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</si>
  <si>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</si>
  <si>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</si>
  <si>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</si>
  <si>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</si>
  <si>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</si>
  <si>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</si>
  <si>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</si>
  <si>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</si>
  <si>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</si>
  <si>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</si>
  <si>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</si>
  <si>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</si>
  <si>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</si>
  <si>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</si>
  <si>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</si>
  <si>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</si>
  <si>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</si>
  <si>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</si>
  <si>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</si>
  <si>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</si>
  <si>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</si>
  <si>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</si>
  <si>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</si>
  <si>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</si>
  <si>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</si>
  <si>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</si>
  <si>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</si>
  <si>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</si>
  <si>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</si>
  <si>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</si>
  <si>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</si>
  <si>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</si>
  <si>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</si>
  <si>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</si>
  <si>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</si>
  <si>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</si>
  <si>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</si>
  <si>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</si>
  <si>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</si>
  <si>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</si>
  <si>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</si>
  <si>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</si>
  <si>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</si>
  <si>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</si>
  <si>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</si>
  <si>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</si>
  <si>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</si>
  <si>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</si>
  <si>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</si>
  <si>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</si>
  <si>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</si>
  <si>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</si>
  <si>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</si>
  <si>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</si>
  <si>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</si>
  <si>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</si>
  <si>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</si>
  <si>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</si>
  <si>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</si>
  <si>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</si>
  <si>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</si>
  <si>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</si>
  <si>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</si>
  <si>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</si>
  <si>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</si>
  <si>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</si>
  <si>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</si>
  <si>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</si>
  <si>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</si>
  <si>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</si>
  <si>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</si>
  <si>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</si>
  <si>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</si>
  <si>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</si>
  <si>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</si>
  <si>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</si>
  <si>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</si>
  <si>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</si>
  <si>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</si>
  <si>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</si>
  <si>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</si>
  <si>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</si>
  <si>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</si>
  <si>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</si>
  <si>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</si>
  <si>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</si>
  <si>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</si>
  <si>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</si>
  <si>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</si>
  <si>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</si>
  <si>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</si>
  <si>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</si>
  <si>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</si>
  <si>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</si>
  <si>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</si>
  <si>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</si>
  <si>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</si>
  <si>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</si>
  <si>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</si>
  <si>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</si>
  <si>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</si>
  <si>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</si>
  <si>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</si>
  <si>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</si>
  <si>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</si>
  <si>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</si>
  <si>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</si>
  <si>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</si>
  <si>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</si>
  <si>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</si>
  <si>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</si>
  <si>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</si>
  <si>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</si>
  <si>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</si>
  <si>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</si>
  <si>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</si>
  <si>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</si>
  <si>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</si>
  <si>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</si>
  <si>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</si>
  <si>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</si>
  <si>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</si>
  <si>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</si>
  <si>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</si>
  <si>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</si>
  <si>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</si>
  <si>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</si>
  <si>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</si>
  <si>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</si>
  <si>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</si>
  <si>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</si>
  <si>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</si>
  <si>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</si>
  <si>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</si>
  <si>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</si>
  <si>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</si>
  <si>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</si>
  <si>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</si>
  <si>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</si>
  <si>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</si>
  <si>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</si>
  <si>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</si>
  <si>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</si>
  <si>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</si>
  <si>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</si>
  <si>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</si>
  <si>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</si>
  <si>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</si>
  <si>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</si>
  <si>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</si>
  <si>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</si>
  <si>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</si>
  <si>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</si>
  <si>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</si>
  <si>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</si>
  <si>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</si>
  <si>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</si>
  <si>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</si>
  <si>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</si>
  <si>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</si>
  <si>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</si>
  <si>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</si>
  <si>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</si>
  <si>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</si>
  <si>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</si>
  <si>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</si>
  <si>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</si>
  <si>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</si>
  <si>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</si>
  <si>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</si>
  <si>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</si>
  <si>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</si>
  <si>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</si>
  <si>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</si>
  <si>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</si>
  <si>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</si>
  <si>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</si>
  <si>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</si>
  <si>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</si>
  <si>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</si>
  <si>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</si>
  <si>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</si>
  <si>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</si>
  <si>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</si>
  <si>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</si>
  <si>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</si>
  <si>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</si>
  <si>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</si>
  <si>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</si>
  <si>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</si>
  <si>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</si>
  <si>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</si>
  <si>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</si>
  <si>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</si>
  <si>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</si>
  <si>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</si>
  <si>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</si>
  <si>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</si>
  <si>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</si>
  <si>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</si>
  <si>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</si>
  <si>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</si>
  <si>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</si>
  <si>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</si>
  <si>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</si>
  <si>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</si>
  <si>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</si>
  <si>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</si>
  <si>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</si>
  <si>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</si>
  <si>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</si>
  <si>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</si>
  <si>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</si>
  <si>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</si>
  <si>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</si>
  <si>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</si>
  <si>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</si>
  <si>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</si>
  <si>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</si>
  <si>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</si>
  <si>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</si>
  <si>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</si>
  <si>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</si>
  <si>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</si>
  <si>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</si>
  <si>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</si>
  <si>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</si>
  <si>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</si>
  <si>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</si>
  <si>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</si>
  <si>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</si>
  <si>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</si>
  <si>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</si>
  <si>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</si>
  <si>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</si>
  <si>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</si>
  <si>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</si>
  <si>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</si>
  <si>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</si>
  <si>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</si>
  <si>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</si>
  <si>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</si>
  <si>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</si>
  <si>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</si>
  <si>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</si>
  <si>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</si>
  <si>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</si>
  <si>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</si>
  <si>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</si>
  <si>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</si>
  <si>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</si>
  <si>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</si>
  <si>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</si>
  <si>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</si>
  <si>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</si>
  <si>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</si>
  <si>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</si>
  <si>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</si>
  <si>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</si>
  <si>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</si>
  <si>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</si>
  <si>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</si>
  <si>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</si>
  <si>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</si>
  <si>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</si>
  <si>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</si>
  <si>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</si>
  <si>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</si>
  <si>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</si>
  <si>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</si>
  <si>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</si>
  <si>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</si>
  <si>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</si>
  <si>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</si>
  <si>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</si>
  <si>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</si>
  <si>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</si>
  <si>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</si>
  <si>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</si>
  <si>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</si>
  <si>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</si>
  <si>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</si>
  <si>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</si>
  <si>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</si>
  <si>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</si>
  <si>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</si>
  <si>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</si>
  <si>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</si>
  <si>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</si>
  <si>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</si>
  <si>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</si>
  <si>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</si>
  <si>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</si>
  <si>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</si>
  <si>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</si>
  <si>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</si>
  <si>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</si>
  <si>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</si>
  <si>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</si>
  <si>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</si>
  <si>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</si>
  <si>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</si>
  <si>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</si>
  <si>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</si>
  <si>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</si>
  <si>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</si>
  <si>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</si>
  <si>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</si>
  <si>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</si>
  <si>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</si>
  <si>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</si>
  <si>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</si>
  <si>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</si>
  <si>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</si>
  <si>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</si>
  <si>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</si>
  <si>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</si>
  <si>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</si>
  <si>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</si>
  <si>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</si>
  <si>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</si>
  <si>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</si>
  <si>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</si>
  <si>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</si>
  <si>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</si>
  <si>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</si>
  <si>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</si>
  <si>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</si>
  <si>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</si>
  <si>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</si>
  <si>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</si>
  <si>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</si>
  <si>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</si>
  <si>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</si>
  <si>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</si>
  <si>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</si>
  <si>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</si>
  <si>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</si>
  <si>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</si>
  <si>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</si>
  <si>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</si>
  <si>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</si>
  <si>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</si>
  <si>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</si>
  <si>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</si>
  <si>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</si>
  <si>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</si>
  <si>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</si>
  <si>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</si>
  <si>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</si>
  <si>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</si>
  <si>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</si>
  <si>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</si>
  <si>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</si>
  <si>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</si>
  <si>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</si>
  <si>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</si>
  <si>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</si>
  <si>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</si>
  <si>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</si>
  <si>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</si>
  <si>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</si>
  <si>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</si>
  <si>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</si>
  <si>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</si>
  <si>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</si>
  <si>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</si>
  <si>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</si>
  <si>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</si>
  <si>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</si>
  <si>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</si>
  <si>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</si>
  <si>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</si>
  <si>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</si>
  <si>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</si>
  <si>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</si>
  <si>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</si>
  <si>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</si>
  <si>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</si>
  <si>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</si>
  <si>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</si>
  <si>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</si>
  <si>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</si>
  <si>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</si>
  <si>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</si>
  <si>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</si>
  <si>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</si>
  <si>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</si>
  <si>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</si>
  <si>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</si>
  <si>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</si>
  <si>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</si>
  <si>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</si>
  <si>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</si>
  <si>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</si>
  <si>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</si>
  <si>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</si>
  <si>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</si>
  <si>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</si>
  <si>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</si>
  <si>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</si>
  <si>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</si>
  <si>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</si>
  <si>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</si>
  <si>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</si>
  <si>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</si>
  <si>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</si>
  <si>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</si>
  <si>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</si>
  <si>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</si>
  <si>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</si>
  <si>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</si>
  <si>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</si>
  <si>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</si>
  <si>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</si>
  <si>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</si>
  <si>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</si>
  <si>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</si>
  <si>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</si>
  <si>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</si>
  <si>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</si>
  <si>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</si>
  <si>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</si>
  <si>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</si>
  <si>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</si>
  <si>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</si>
  <si>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</si>
  <si>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</si>
  <si>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</si>
  <si>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</si>
  <si>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</si>
  <si>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</si>
  <si>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</si>
  <si>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</si>
  <si>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</si>
  <si>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</si>
  <si>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</si>
  <si>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</si>
  <si>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</si>
  <si>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</si>
  <si>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</si>
  <si>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</si>
  <si>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</si>
  <si>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</si>
  <si>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</si>
  <si>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</si>
  <si>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</si>
  <si>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</si>
  <si>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</si>
  <si>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</si>
  <si>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</si>
  <si>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</si>
  <si>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</si>
  <si>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</si>
  <si>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</si>
  <si>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</si>
  <si>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</si>
  <si>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</si>
  <si>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</si>
  <si>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</si>
  <si>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</si>
  <si>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</si>
  <si>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</si>
  <si>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</si>
  <si>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</si>
  <si>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</si>
  <si>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</si>
  <si>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</si>
  <si>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</si>
  <si>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</si>
  <si>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</si>
  <si>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</si>
  <si>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</si>
  <si>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</si>
  <si>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</si>
  <si>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</si>
  <si>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</si>
  <si>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</si>
  <si>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</si>
  <si>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</si>
  <si>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</si>
  <si>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</si>
  <si>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</si>
  <si>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</si>
  <si>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</si>
  <si>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</si>
  <si>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</si>
  <si>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</si>
  <si>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</si>
  <si>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</si>
  <si>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</si>
  <si>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</si>
  <si>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</si>
  <si>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</si>
  <si>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</si>
  <si>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</si>
  <si>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</si>
  <si>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</si>
  <si>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</si>
  <si>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</si>
  <si>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</si>
  <si>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</si>
  <si>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</si>
  <si>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</si>
  <si>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</si>
  <si>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</si>
  <si>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</si>
  <si>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</si>
  <si>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</si>
  <si>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</si>
  <si>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</si>
  <si>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</si>
  <si>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</si>
  <si>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</si>
  <si>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</si>
  <si>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</si>
  <si>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</si>
  <si>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</si>
  <si>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</si>
  <si>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</si>
  <si>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</si>
  <si>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</si>
  <si>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</si>
  <si>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</si>
  <si>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</si>
  <si>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</si>
  <si>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</si>
  <si>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</si>
  <si>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</si>
  <si>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</si>
  <si>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</si>
  <si>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</si>
  <si>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</si>
  <si>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</si>
  <si>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</si>
  <si>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</si>
  <si>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</si>
  <si>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</si>
  <si>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</si>
  <si>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</si>
  <si>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</si>
  <si>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</si>
  <si>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</si>
  <si>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</si>
  <si>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</si>
  <si>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</si>
  <si>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</si>
  <si>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</si>
  <si>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</si>
  <si>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</si>
  <si>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</si>
  <si>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</si>
  <si>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</si>
  <si>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</si>
  <si>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</si>
  <si>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</si>
  <si>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</si>
  <si>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</si>
  <si>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</si>
  <si>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</si>
  <si>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</si>
  <si>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</si>
  <si>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</si>
  <si>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</si>
  <si>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</si>
  <si>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</si>
  <si>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</si>
  <si>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</si>
  <si>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</si>
  <si>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</si>
  <si>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</si>
  <si>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</si>
  <si>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</si>
  <si>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</si>
  <si>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</si>
  <si>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</si>
  <si>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</si>
  <si>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</si>
  <si>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</si>
  <si>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</si>
  <si>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</si>
  <si>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</si>
  <si>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</si>
  <si>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</si>
  <si>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</si>
  <si>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</si>
  <si>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</si>
  <si>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</si>
  <si>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</si>
  <si>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</si>
  <si>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</si>
  <si>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</si>
  <si>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</si>
  <si>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</si>
  <si>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</si>
  <si>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</si>
  <si>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</si>
  <si>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</si>
  <si>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</si>
  <si>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</si>
  <si>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</si>
  <si>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</si>
  <si>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</si>
  <si>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</si>
  <si>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</si>
  <si>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</si>
  <si>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</si>
  <si>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</si>
  <si>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</si>
  <si>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</si>
  <si>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</si>
  <si>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</si>
  <si>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</si>
  <si>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</si>
  <si>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</si>
  <si>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</si>
  <si>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</si>
  <si>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</si>
  <si>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</si>
  <si>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</si>
  <si>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</si>
  <si>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</si>
  <si>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</si>
  <si>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</si>
  <si>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</si>
  <si>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</si>
  <si>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</si>
  <si>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</si>
  <si>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</si>
  <si>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</si>
  <si>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</si>
  <si>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</si>
  <si>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</si>
  <si>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</si>
  <si>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</si>
  <si>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</si>
  <si>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</si>
  <si>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</si>
  <si>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</si>
  <si>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</si>
  <si>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</si>
  <si>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</si>
  <si>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</si>
  <si>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</si>
  <si>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</si>
  <si>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</si>
  <si>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</si>
  <si>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</si>
  <si>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</si>
  <si>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</si>
  <si>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</si>
  <si>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</si>
  <si>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</si>
  <si>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</si>
  <si>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</si>
  <si>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</si>
  <si>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</si>
  <si>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</si>
  <si>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</si>
  <si>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</si>
  <si>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</si>
  <si>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</si>
  <si>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</si>
  <si>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</si>
  <si>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</si>
  <si>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</si>
  <si>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</si>
  <si>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</si>
  <si>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</si>
  <si>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</si>
  <si>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</si>
  <si>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</si>
  <si>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</si>
  <si>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</si>
  <si>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</si>
  <si>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</si>
  <si>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</si>
  <si>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</si>
  <si>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</si>
  <si>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</si>
  <si>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</si>
  <si>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</si>
  <si>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</si>
  <si>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</si>
  <si>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</si>
  <si>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</si>
  <si>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</si>
  <si>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</si>
  <si>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</si>
  <si>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</si>
  <si>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</si>
  <si>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</si>
  <si>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</si>
  <si>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</si>
  <si>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</si>
  <si>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</si>
  <si>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</si>
  <si>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</si>
  <si>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</si>
  <si>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</si>
  <si>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</si>
  <si>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</si>
  <si>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</si>
  <si>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</si>
  <si>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</si>
  <si>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</si>
  <si>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</si>
  <si>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</si>
  <si>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</si>
  <si>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</si>
  <si>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</si>
  <si>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</si>
  <si>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</si>
  <si>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</si>
  <si>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</si>
  <si>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</si>
  <si>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</si>
  <si>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</si>
  <si>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</si>
  <si>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</si>
  <si>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</si>
  <si>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</si>
  <si>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</si>
  <si>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</si>
  <si>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</si>
  <si>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</si>
  <si>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</si>
  <si>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</si>
  <si>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</si>
  <si>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</si>
  <si>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</si>
  <si>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</si>
  <si>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</si>
  <si>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</si>
  <si>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</si>
  <si>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</si>
  <si>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</si>
  <si>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</si>
  <si>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</si>
  <si>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</si>
  <si>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</si>
  <si>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</si>
  <si>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</si>
  <si>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</si>
  <si>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</si>
  <si>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</si>
  <si>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</si>
  <si>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</si>
  <si>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</si>
  <si>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</si>
  <si>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</si>
  <si>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</si>
  <si>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</si>
  <si>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</si>
  <si>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</si>
  <si>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</si>
  <si>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</si>
  <si>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</si>
  <si>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</si>
  <si>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</si>
  <si>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</si>
  <si>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</si>
  <si>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</si>
  <si>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</si>
  <si>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</si>
  <si>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</si>
  <si>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</si>
  <si>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</si>
  <si>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</si>
  <si>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</si>
  <si>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</si>
  <si>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</si>
  <si>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</si>
  <si>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</si>
  <si>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</si>
  <si>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</si>
  <si>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</si>
  <si>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</si>
  <si>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</si>
  <si>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</si>
  <si>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</si>
  <si>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</si>
  <si>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</si>
  <si>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</si>
  <si>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</si>
  <si>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</si>
  <si>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</si>
  <si>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</si>
  <si>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</si>
  <si>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</si>
  <si>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</si>
  <si>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</si>
  <si>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</si>
  <si>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</si>
  <si>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</si>
  <si>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</si>
  <si>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</si>
  <si>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</si>
  <si>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</si>
  <si>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</si>
  <si>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</si>
  <si>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</si>
  <si>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</si>
  <si>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</si>
  <si>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</si>
  <si>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</si>
  <si>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</si>
  <si>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</si>
  <si>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</si>
  <si>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</si>
  <si>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</si>
  <si>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</si>
  <si>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</si>
  <si>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</si>
  <si>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</si>
  <si>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</si>
  <si>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</si>
  <si>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</si>
  <si>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</si>
  <si>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</si>
  <si>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</si>
  <si>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</si>
  <si>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</si>
  <si>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</si>
  <si>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</si>
  <si>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</si>
  <si>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</si>
  <si>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</si>
  <si>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</si>
  <si>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</si>
  <si>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</si>
  <si>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</si>
  <si>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</si>
  <si>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</si>
  <si>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</si>
  <si>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</si>
  <si>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</si>
  <si>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</si>
  <si>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</si>
  <si>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</si>
  <si>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</si>
  <si>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</si>
  <si>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</si>
  <si>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</si>
  <si>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</si>
  <si>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</si>
  <si>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</si>
  <si>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</si>
  <si>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</si>
  <si>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</si>
  <si>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</si>
  <si>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</si>
  <si>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</si>
  <si>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</si>
  <si>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</si>
  <si>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</si>
  <si>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</si>
  <si>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</si>
  <si>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</si>
  <si>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</si>
  <si>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</si>
  <si>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</si>
  <si>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</si>
  <si>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</si>
  <si>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</si>
  <si>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</si>
  <si>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</si>
  <si>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</si>
  <si>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</si>
  <si>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</si>
  <si>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</si>
  <si>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</si>
  <si>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</si>
  <si>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</si>
  <si>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</si>
  <si>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</si>
  <si>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</si>
  <si>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</si>
  <si>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</si>
  <si>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</si>
  <si>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</si>
  <si>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</si>
  <si>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</si>
  <si>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</si>
  <si>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</si>
  <si>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</si>
  <si>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</si>
  <si>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</si>
  <si>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</si>
  <si>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</si>
  <si>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</si>
  <si>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</si>
  <si>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</si>
  <si>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</si>
  <si>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</si>
  <si>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</si>
  <si>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</si>
  <si>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</si>
  <si>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</si>
  <si>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</si>
  <si>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</si>
  <si>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</si>
  <si>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</si>
  <si>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</si>
  <si>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</si>
  <si>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</si>
  <si>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</si>
  <si>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</si>
  <si>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</si>
  <si>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</si>
  <si>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</si>
  <si>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</si>
  <si>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</si>
  <si>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</si>
  <si>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</si>
  <si>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</si>
  <si>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</si>
  <si>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</si>
  <si>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</si>
  <si>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</si>
  <si>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</si>
  <si>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</si>
  <si>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</si>
  <si>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</si>
  <si>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</si>
  <si>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</si>
  <si>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</si>
  <si>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</si>
  <si>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</si>
  <si>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</si>
  <si>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</si>
  <si>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</si>
  <si>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</si>
  <si>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</si>
  <si>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</si>
  <si>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</si>
  <si>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</si>
  <si>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</si>
  <si>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</si>
  <si>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</si>
  <si>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</si>
  <si>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</si>
  <si>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</si>
  <si>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</si>
  <si>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</si>
  <si>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</si>
  <si>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</si>
  <si>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</si>
  <si>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</si>
  <si>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</si>
  <si>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</si>
  <si>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</si>
  <si>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</si>
  <si>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</si>
  <si>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</si>
  <si>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</si>
  <si>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</si>
  <si>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</si>
  <si>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</si>
  <si>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</si>
  <si>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</si>
  <si>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</si>
  <si>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</si>
  <si>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</si>
  <si>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</si>
  <si>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</si>
  <si>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</si>
  <si>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</si>
  <si>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</si>
  <si>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</si>
  <si>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</si>
  <si>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</si>
  <si>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</si>
  <si>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</si>
  <si>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</si>
  <si>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</si>
  <si>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</si>
  <si>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</si>
  <si>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</si>
  <si>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</si>
  <si>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</si>
  <si>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</si>
  <si>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</si>
  <si>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</si>
  <si>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</si>
  <si>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</si>
  <si>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</si>
  <si>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</si>
  <si>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</si>
  <si>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</si>
  <si>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</si>
  <si>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</si>
  <si>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</si>
  <si>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</si>
  <si>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</si>
  <si>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</si>
  <si>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</si>
  <si>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</si>
  <si>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</si>
  <si>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</si>
  <si>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</si>
  <si>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</si>
  <si>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</si>
  <si>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</si>
  <si>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</si>
  <si>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</si>
  <si>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</si>
  <si>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</si>
  <si>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</si>
  <si>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</si>
  <si>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</si>
  <si>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</si>
  <si>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</si>
  <si>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</si>
  <si>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</si>
  <si>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</si>
  <si>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</si>
  <si>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</si>
  <si>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</si>
  <si>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</si>
  <si>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</si>
  <si>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</si>
  <si>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</si>
  <si>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</si>
  <si>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</si>
  <si>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</si>
  <si>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</si>
  <si>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</si>
  <si>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</si>
  <si>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</si>
  <si>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</si>
  <si>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</si>
  <si>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</si>
  <si>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</si>
  <si>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</si>
  <si>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</si>
  <si>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</si>
  <si>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</si>
  <si>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</si>
  <si>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</si>
  <si>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</si>
  <si>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</si>
  <si>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</si>
  <si>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</si>
  <si>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</si>
  <si>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</si>
  <si>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</si>
  <si>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</si>
  <si>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</si>
  <si>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</si>
  <si>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</si>
  <si>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</si>
  <si>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</si>
  <si>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</si>
  <si>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</si>
  <si>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</si>
  <si>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</si>
  <si>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</si>
  <si>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</si>
  <si>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</si>
  <si>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</si>
  <si>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</si>
  <si>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</si>
  <si>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</si>
  <si>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</si>
  <si>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</si>
  <si>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</si>
  <si>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</si>
  <si>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</si>
  <si>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</si>
  <si>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</si>
  <si>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</si>
  <si>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</si>
  <si>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</si>
  <si>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</si>
  <si>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</si>
  <si>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</si>
  <si>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</si>
  <si>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</si>
  <si>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</si>
  <si>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</si>
  <si>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</si>
  <si>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</si>
  <si>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</si>
  <si>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</si>
  <si>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</si>
  <si>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</si>
  <si>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</si>
  <si>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</si>
  <si>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</si>
  <si>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</si>
  <si>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</si>
  <si>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</si>
  <si>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</si>
  <si>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</si>
  <si>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</si>
  <si>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</si>
  <si>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</si>
  <si>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</si>
  <si>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</si>
  <si>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</si>
  <si>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</si>
  <si>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</si>
  <si>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</si>
  <si>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</si>
  <si>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</si>
  <si>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</si>
  <si>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</si>
  <si>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</si>
  <si>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</si>
  <si>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</si>
  <si>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</si>
  <si>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</si>
  <si>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</si>
  <si>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</si>
  <si>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</si>
  <si>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</si>
  <si>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</si>
  <si>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</si>
  <si>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</si>
  <si>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</si>
  <si>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</si>
  <si>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</si>
  <si>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</si>
  <si>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</si>
  <si>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</si>
  <si>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</si>
  <si>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</si>
  <si>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</si>
  <si>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</si>
  <si>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</si>
  <si>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</si>
  <si>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</si>
  <si>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</si>
  <si>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</si>
  <si>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</si>
  <si>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</si>
  <si>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</si>
  <si>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</si>
  <si>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</si>
  <si>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</si>
  <si>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</si>
  <si>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</si>
  <si>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</si>
  <si>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</si>
  <si>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</si>
  <si>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</si>
  <si>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</si>
  <si>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</si>
  <si>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</si>
  <si>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</si>
  <si>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</si>
  <si>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</si>
  <si>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</si>
  <si>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</si>
  <si>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</si>
  <si>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</si>
  <si>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</si>
  <si>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</si>
  <si>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</si>
  <si>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</si>
  <si>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</si>
  <si>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</si>
  <si>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</si>
  <si>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</si>
  <si>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</si>
  <si>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</si>
  <si>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</si>
  <si>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</si>
  <si>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</si>
  <si>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</si>
  <si>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</si>
  <si>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</si>
  <si>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</si>
  <si>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</si>
  <si>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</si>
  <si>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</si>
  <si>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</si>
  <si>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</si>
  <si>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</si>
  <si>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</si>
  <si>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</si>
  <si>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</si>
  <si>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</si>
  <si>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</si>
  <si>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</si>
  <si>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</si>
  <si>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</si>
  <si>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</si>
  <si>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</si>
  <si>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</si>
  <si>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</si>
  <si>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</si>
  <si>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</si>
  <si>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</si>
  <si>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</si>
  <si>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</si>
  <si>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</si>
  <si>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</si>
  <si>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</si>
  <si>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</si>
  <si>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</si>
  <si>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</si>
  <si>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</si>
  <si>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</si>
  <si>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</si>
  <si>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</si>
  <si>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</si>
  <si>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</si>
  <si>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</si>
  <si>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</si>
  <si>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</si>
  <si>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</si>
  <si>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</si>
  <si>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</si>
  <si>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</si>
  <si>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</si>
  <si>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</si>
  <si>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</si>
  <si>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</si>
  <si>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</si>
  <si>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</si>
  <si>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</si>
  <si>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</si>
  <si>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</si>
  <si>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</si>
  <si>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</si>
  <si>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</si>
  <si>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</si>
  <si>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</si>
  <si>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</si>
  <si>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</si>
  <si>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</si>
  <si>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</si>
  <si>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</si>
  <si>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</si>
  <si>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</si>
  <si>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</si>
  <si>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</si>
  <si>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</si>
  <si>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</si>
  <si>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</si>
  <si>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</si>
  <si>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</si>
  <si>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</si>
  <si>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</si>
  <si>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</si>
  <si>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</si>
  <si>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</si>
  <si>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</si>
  <si>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</si>
  <si>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</si>
  <si>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</si>
  <si>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</si>
  <si>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</si>
  <si>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</si>
  <si>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</si>
  <si>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</si>
  <si>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</si>
  <si>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</si>
  <si>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</si>
  <si>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</si>
  <si>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</si>
  <si>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</si>
  <si>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</si>
  <si>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</si>
  <si>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</si>
  <si>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</si>
  <si>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</si>
  <si>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</si>
  <si>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</si>
  <si>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</si>
  <si>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</si>
  <si>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</si>
  <si>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</si>
  <si>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</si>
  <si>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</si>
  <si>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</si>
  <si>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</si>
  <si>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</si>
  <si>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</si>
  <si>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</si>
  <si>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</si>
  <si>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</si>
  <si>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</si>
  <si>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</si>
  <si>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</si>
  <si>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</si>
  <si>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</si>
  <si>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</si>
  <si>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</si>
  <si>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</si>
  <si>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</si>
  <si>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</si>
  <si>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</si>
  <si>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</si>
  <si>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</si>
  <si>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</si>
  <si>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</si>
  <si>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</si>
  <si>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</si>
  <si>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</si>
  <si>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</si>
  <si>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</si>
  <si>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</si>
  <si>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</si>
  <si>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</si>
  <si>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</si>
  <si>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</si>
  <si>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</si>
  <si>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</si>
  <si>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</si>
  <si>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</si>
  <si>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</si>
  <si>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</si>
  <si>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</si>
  <si>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</si>
  <si>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</si>
  <si>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</si>
  <si>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</si>
  <si>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</si>
  <si>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</si>
  <si>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</si>
  <si>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</si>
  <si>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</si>
  <si>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</si>
  <si>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</si>
  <si>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</si>
  <si>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</si>
  <si>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</si>
  <si>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</si>
  <si>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</si>
  <si>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</si>
  <si>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</si>
  <si>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</si>
  <si>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</si>
  <si>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</si>
  <si>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</si>
  <si>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</si>
  <si>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</si>
  <si>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</si>
  <si>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</si>
  <si>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</si>
  <si>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</si>
  <si>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</si>
  <si>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</si>
  <si>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</si>
  <si>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</si>
  <si>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</si>
  <si>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</si>
  <si>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</si>
  <si>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</si>
  <si>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</si>
  <si>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</si>
  <si>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</si>
  <si>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</si>
  <si>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</si>
  <si>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</si>
  <si>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</si>
  <si>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</si>
  <si>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</si>
  <si>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</si>
  <si>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</si>
  <si>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</si>
  <si>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</si>
  <si>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</si>
  <si>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</si>
  <si>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</si>
  <si>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</si>
  <si>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</si>
  <si>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</si>
  <si>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</si>
  <si>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</si>
  <si>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</si>
  <si>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</si>
  <si>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</si>
  <si>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</si>
  <si>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</si>
  <si>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</si>
  <si>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</si>
  <si>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</si>
  <si>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</si>
  <si>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</si>
  <si>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</si>
  <si>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</si>
  <si>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</si>
  <si>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</si>
  <si>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</si>
  <si>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</si>
  <si>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</si>
  <si>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</si>
  <si>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</si>
  <si>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</si>
  <si>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</si>
  <si>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</si>
  <si>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</si>
  <si>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</si>
  <si>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</si>
  <si>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</si>
  <si>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</si>
  <si>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</si>
  <si>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</si>
  <si>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</si>
  <si>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</si>
  <si>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</si>
  <si>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</si>
  <si>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</si>
  <si>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</si>
  <si>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</si>
  <si>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</si>
  <si>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</si>
  <si>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</si>
  <si>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</si>
  <si>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</si>
  <si>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</si>
  <si>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</si>
  <si>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</si>
  <si>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</si>
  <si>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</si>
  <si>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</si>
  <si>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</si>
  <si>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</si>
  <si>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</si>
  <si>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</si>
  <si>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</si>
  <si>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</si>
  <si>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</si>
  <si>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</si>
  <si>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</si>
  <si>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</si>
  <si>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</si>
  <si>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</si>
  <si>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</si>
  <si>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</si>
  <si>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</si>
  <si>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</si>
  <si>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</si>
  <si>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</si>
  <si>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</si>
  <si>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</si>
  <si>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</si>
  <si>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</si>
  <si>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</si>
  <si>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</si>
  <si>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</si>
  <si>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</si>
  <si>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</si>
  <si>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</si>
  <si>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</si>
  <si>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</si>
  <si>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</si>
  <si>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</si>
  <si>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</si>
  <si>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</si>
  <si>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</si>
  <si>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</si>
  <si>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</si>
  <si>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</si>
  <si>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</si>
  <si>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</si>
  <si>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</si>
  <si>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</si>
  <si>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</si>
  <si>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</si>
  <si>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</si>
  <si>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</si>
  <si>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</si>
  <si>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</si>
  <si>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</si>
  <si>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</si>
  <si>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</si>
  <si>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</si>
  <si>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</si>
  <si>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</si>
  <si>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</si>
  <si>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</si>
  <si>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</si>
  <si>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</si>
  <si>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</si>
  <si>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</si>
  <si>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</si>
  <si>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</si>
  <si>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</si>
  <si>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</si>
  <si>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</si>
  <si>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</si>
  <si>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</si>
  <si>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</si>
  <si>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</si>
  <si>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</si>
  <si>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</si>
  <si>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</si>
  <si>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</si>
  <si>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</si>
  <si>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</si>
  <si>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</si>
  <si>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</si>
  <si>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</si>
  <si>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</si>
  <si>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</si>
  <si>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</si>
  <si>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</si>
  <si>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</si>
  <si>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</si>
  <si>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</si>
  <si>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</si>
  <si>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</si>
  <si>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</si>
  <si>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</si>
  <si>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</si>
  <si>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</si>
  <si>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</si>
  <si>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</si>
  <si>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</si>
  <si>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</si>
  <si>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</si>
  <si>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</si>
  <si>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</si>
  <si>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</si>
  <si>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</si>
  <si>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</si>
  <si>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</si>
  <si>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</si>
  <si>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</si>
  <si>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</si>
  <si>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</si>
  <si>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</si>
  <si>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</si>
  <si>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</si>
  <si>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</si>
  <si>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</si>
  <si>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</si>
  <si>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</si>
  <si>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</si>
  <si>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</si>
  <si>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</si>
  <si>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</si>
  <si>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</si>
  <si>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</si>
  <si>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</si>
  <si>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</si>
  <si>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</si>
  <si>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</si>
  <si>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</si>
  <si>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</si>
  <si>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</si>
  <si>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</si>
  <si>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</si>
  <si>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</si>
  <si>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</si>
  <si>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</si>
  <si>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</si>
  <si>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</si>
  <si>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</si>
  <si>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</si>
  <si>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</si>
  <si>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</si>
  <si>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</si>
  <si>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</si>
  <si>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</si>
  <si>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</si>
  <si>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</si>
  <si>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</si>
  <si>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</si>
  <si>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</si>
  <si>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</si>
  <si>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</si>
  <si>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</si>
  <si>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</si>
  <si>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</si>
  <si>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</si>
  <si>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</si>
  <si>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</si>
  <si>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</si>
  <si>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</si>
  <si>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</si>
  <si>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</si>
  <si>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</si>
  <si>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</si>
  <si>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</si>
  <si>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</si>
  <si>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</si>
  <si>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</si>
  <si>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</si>
  <si>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</si>
  <si>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</si>
  <si>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</si>
  <si>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</si>
  <si>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</si>
  <si>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</si>
  <si>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</si>
  <si>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</si>
  <si>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</si>
  <si>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</si>
  <si>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</si>
  <si>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</si>
  <si>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</si>
  <si>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</si>
  <si>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</si>
  <si>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</si>
  <si>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</si>
  <si>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</si>
  <si>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</si>
  <si>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</si>
  <si>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</si>
  <si>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</si>
  <si>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</si>
  <si>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</si>
  <si>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</si>
  <si>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</si>
  <si>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</si>
  <si>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</si>
  <si>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</si>
  <si>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</si>
  <si>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</si>
  <si>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</si>
  <si>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</si>
  <si>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</si>
  <si>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</si>
  <si>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</si>
  <si>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</si>
  <si>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</si>
  <si>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</si>
  <si>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</si>
  <si>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</si>
  <si>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</si>
  <si>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</si>
  <si>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</si>
  <si>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</si>
  <si>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</si>
  <si>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</si>
  <si>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</si>
  <si>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</si>
  <si>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</si>
  <si>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</si>
  <si>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</si>
  <si>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</si>
  <si>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</si>
  <si>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</si>
  <si>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</si>
  <si>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</si>
  <si>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</si>
  <si>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</si>
  <si>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</si>
  <si>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</si>
  <si>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</si>
  <si>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</si>
  <si>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</si>
  <si>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</si>
  <si>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</si>
  <si>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</si>
  <si>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</si>
  <si>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</si>
  <si>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</si>
  <si>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</si>
  <si>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</si>
  <si>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</si>
  <si>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</si>
  <si>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</si>
  <si>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</si>
  <si>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</si>
  <si>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</si>
  <si>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</si>
  <si>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</si>
  <si>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</si>
  <si>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</si>
  <si>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</si>
  <si>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</si>
  <si>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</si>
  <si>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</si>
  <si>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</si>
  <si>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</si>
  <si>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</si>
  <si>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</si>
  <si>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</si>
  <si>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</si>
  <si>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</si>
  <si>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</si>
  <si>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</si>
  <si>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</si>
  <si>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</si>
  <si>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</si>
  <si>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</si>
  <si>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</si>
  <si>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</si>
  <si>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</si>
  <si>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</si>
  <si>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</si>
  <si>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</si>
  <si>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</si>
  <si>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</si>
  <si>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</si>
  <si>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</si>
  <si>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</si>
  <si>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</si>
  <si>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</si>
  <si>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</si>
  <si>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</si>
  <si>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</si>
  <si>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</si>
  <si>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</si>
  <si>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</si>
  <si>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</si>
  <si>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</si>
  <si>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</si>
  <si>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</si>
  <si>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</si>
  <si>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</si>
  <si>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</si>
  <si>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</si>
  <si>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</si>
  <si>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</si>
  <si>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</si>
  <si>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</si>
  <si>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</si>
  <si>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</si>
  <si>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</si>
  <si>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</si>
  <si>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</si>
  <si>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</si>
  <si>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</si>
  <si>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</si>
  <si>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</si>
  <si>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</si>
  <si>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</si>
  <si>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</si>
  <si>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</si>
  <si>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</si>
  <si>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</si>
  <si>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</si>
  <si>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</si>
  <si>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</si>
  <si>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</si>
  <si>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</si>
  <si>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</si>
  <si>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</si>
  <si>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</si>
  <si>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</si>
  <si>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</si>
  <si>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</si>
  <si>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</si>
  <si>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</si>
  <si>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</si>
  <si>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</si>
  <si>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</si>
  <si>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</si>
  <si>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</si>
  <si>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</si>
  <si>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</si>
  <si>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</si>
  <si>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</si>
  <si>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</si>
  <si>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</si>
  <si>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</si>
  <si>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</si>
  <si>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</si>
  <si>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</si>
  <si>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</si>
  <si>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</si>
  <si>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</si>
  <si>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</si>
  <si>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</si>
  <si>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</si>
  <si>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</si>
  <si>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</si>
  <si>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</si>
  <si>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</si>
  <si>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</si>
  <si>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</si>
  <si>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</si>
  <si>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</si>
  <si>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</si>
  <si>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</si>
  <si>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</si>
  <si>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</si>
  <si>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</si>
  <si>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</si>
  <si>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</si>
  <si>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</si>
  <si>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</si>
  <si>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</si>
  <si>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</si>
  <si>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</si>
  <si>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</si>
  <si>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</si>
  <si>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</si>
  <si>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</si>
  <si>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</si>
  <si>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</si>
  <si>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</si>
  <si>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</si>
  <si>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</si>
  <si>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</si>
  <si>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</si>
  <si>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</si>
  <si>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</si>
  <si>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</si>
  <si>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</si>
  <si>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</si>
  <si>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</si>
  <si>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</si>
  <si>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</si>
  <si>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</si>
  <si>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</si>
  <si>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</si>
  <si>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</si>
  <si>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</si>
  <si>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</si>
  <si>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</si>
  <si>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</si>
  <si>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</si>
  <si>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</si>
  <si>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</si>
  <si>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</si>
  <si>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</si>
  <si>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</si>
  <si>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</si>
  <si>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</si>
  <si>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</si>
  <si>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</si>
  <si>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</si>
  <si>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</si>
  <si>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</si>
  <si>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</si>
  <si>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</si>
  <si>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</si>
  <si>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</si>
  <si>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</si>
  <si>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</si>
  <si>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</si>
  <si>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</si>
  <si>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</si>
  <si>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</si>
  <si>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</si>
  <si>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</si>
  <si>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</si>
  <si>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</si>
  <si>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</si>
  <si>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</si>
  <si>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</si>
  <si>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</si>
  <si>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</si>
  <si>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</si>
  <si>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</si>
  <si>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</si>
  <si>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</si>
  <si>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</si>
  <si>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</si>
  <si>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</si>
  <si>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</si>
  <si>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</si>
  <si>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</si>
  <si>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</si>
  <si>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</si>
  <si>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</si>
  <si>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</si>
  <si>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</si>
  <si>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</si>
  <si>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</si>
  <si>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</si>
  <si>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</si>
  <si>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</si>
  <si>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</si>
  <si>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</si>
  <si>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</si>
  <si>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</si>
  <si>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</si>
  <si>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</si>
  <si>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</si>
  <si>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</si>
  <si>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</si>
  <si>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</si>
  <si>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</si>
  <si>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</si>
  <si>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</si>
  <si>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</si>
  <si>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</si>
  <si>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</si>
  <si>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</si>
  <si>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</si>
  <si>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</si>
  <si>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</si>
  <si>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</si>
  <si>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</si>
  <si>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</si>
  <si>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</si>
  <si>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</si>
  <si>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</si>
  <si>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</si>
  <si>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</si>
  <si>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</si>
  <si>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</si>
  <si>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</si>
  <si>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</si>
  <si>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</si>
  <si>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</si>
  <si>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</si>
  <si>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</si>
  <si>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</si>
  <si>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</si>
  <si>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</si>
  <si>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</si>
  <si>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</si>
  <si>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</si>
  <si>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</si>
  <si>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</si>
  <si>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</si>
  <si>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</si>
  <si>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</si>
  <si>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</si>
  <si>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</si>
  <si>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</si>
  <si>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</si>
  <si>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</si>
  <si>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</si>
  <si>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</si>
  <si>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</si>
  <si>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</si>
  <si>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</si>
  <si>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</si>
  <si>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</si>
  <si>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</si>
  <si>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</si>
  <si>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</si>
  <si>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</si>
  <si>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</si>
  <si>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</si>
  <si>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</si>
  <si>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</si>
  <si>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</si>
  <si>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</si>
  <si>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</si>
  <si>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</si>
  <si>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</si>
  <si>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</si>
  <si>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</si>
  <si>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</si>
  <si>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</si>
  <si>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</si>
  <si>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</si>
  <si>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</si>
  <si>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</si>
  <si>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</si>
  <si>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</si>
  <si>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</si>
  <si>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</si>
  <si>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</si>
  <si>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</si>
  <si>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</si>
  <si>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</si>
  <si>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</si>
  <si>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</si>
  <si>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</si>
  <si>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</si>
  <si>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</si>
  <si>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</si>
  <si>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</si>
  <si>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</si>
  <si>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</si>
  <si>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</si>
  <si>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</si>
  <si>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</si>
  <si>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</si>
  <si>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</si>
  <si>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</si>
  <si>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</si>
  <si>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</si>
  <si>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</si>
  <si>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</si>
  <si>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</si>
  <si>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</si>
  <si>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</si>
  <si>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</si>
  <si>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</si>
  <si>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</si>
  <si>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</si>
  <si>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</si>
  <si>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</si>
  <si>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</si>
  <si>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</si>
  <si>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</si>
  <si>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</si>
  <si>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</si>
  <si>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</si>
  <si>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</si>
  <si>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</si>
  <si>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</si>
  <si>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</si>
  <si>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</si>
  <si>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</si>
  <si>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</si>
  <si>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</si>
  <si>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</si>
  <si>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</si>
  <si>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</si>
  <si>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</si>
  <si>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</si>
  <si>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</si>
  <si>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</si>
  <si>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</si>
  <si>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</si>
  <si>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</si>
  <si>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</si>
  <si>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</si>
  <si>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</si>
  <si>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</si>
  <si>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</si>
  <si>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</si>
  <si>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</si>
  <si>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</si>
  <si>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</si>
  <si>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</si>
  <si>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</si>
  <si>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</si>
  <si>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</si>
  <si>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</si>
  <si>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</si>
  <si>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</si>
  <si>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</si>
  <si>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</si>
  <si>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</si>
  <si>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</si>
  <si>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</si>
  <si>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</si>
  <si>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</si>
  <si>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</si>
  <si>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</si>
  <si>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</si>
  <si>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</si>
  <si>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</si>
  <si>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</si>
  <si>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</si>
  <si>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</si>
  <si>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</si>
  <si>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</si>
  <si>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</si>
  <si>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</si>
  <si>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</si>
  <si>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</si>
  <si>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</si>
  <si>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</si>
  <si>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</si>
  <si>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</si>
  <si>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</si>
  <si>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</si>
  <si>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</si>
  <si>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</si>
  <si>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</si>
  <si>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</si>
  <si>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</si>
  <si>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</si>
  <si>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</si>
  <si>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</si>
  <si>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</si>
  <si>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</si>
  <si>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</si>
  <si>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</si>
  <si>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</si>
  <si>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</si>
  <si>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</si>
  <si>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</si>
  <si>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</si>
  <si>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</si>
  <si>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</si>
  <si>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</si>
  <si>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</si>
  <si>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</si>
  <si>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</si>
  <si>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</si>
  <si>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</si>
  <si>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</si>
  <si>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</si>
  <si>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</si>
  <si>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</si>
  <si>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</si>
  <si>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</si>
  <si>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</si>
  <si>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</si>
  <si>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</si>
  <si>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</si>
  <si>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</si>
  <si>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</si>
  <si>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</si>
  <si>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</si>
  <si>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</si>
  <si>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</si>
  <si>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</si>
  <si>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</si>
  <si>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</si>
  <si>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</si>
  <si>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</si>
  <si>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</si>
  <si>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</si>
  <si>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</si>
  <si>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</si>
  <si>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</si>
  <si>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</si>
  <si>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</si>
  <si>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</si>
  <si>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</si>
  <si>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</si>
  <si>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</si>
  <si>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</si>
  <si>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</si>
  <si>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</si>
  <si>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</si>
  <si>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</si>
  <si>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</si>
  <si>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</si>
  <si>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</si>
  <si>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</si>
  <si>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</si>
  <si>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</si>
  <si>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</si>
  <si>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</si>
  <si>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</si>
  <si>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</si>
  <si>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</si>
  <si>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</si>
  <si>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</si>
  <si>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</si>
  <si>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</si>
  <si>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</si>
  <si>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</si>
  <si>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</si>
  <si>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</si>
  <si>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</si>
  <si>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</si>
  <si>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</si>
  <si>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</si>
  <si>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</si>
  <si>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</si>
  <si>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</si>
  <si>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</si>
  <si>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</si>
  <si>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</si>
  <si>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</si>
  <si>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</si>
  <si>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</si>
  <si>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</si>
  <si>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</si>
  <si>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</si>
  <si>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</si>
  <si>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</si>
  <si>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</si>
  <si>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</si>
  <si>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</si>
  <si>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</si>
  <si>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</si>
  <si>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</si>
  <si>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</si>
  <si>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</si>
  <si>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</si>
  <si>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</si>
  <si>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</si>
  <si>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</si>
  <si>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</si>
  <si>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</si>
  <si>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</si>
  <si>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</si>
  <si>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</si>
  <si>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</si>
  <si>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</si>
  <si>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</si>
  <si>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</si>
  <si>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</si>
  <si>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</si>
  <si>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</si>
  <si>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</si>
  <si>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</si>
  <si>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</si>
  <si>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</si>
  <si>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</si>
  <si>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</si>
  <si>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</si>
  <si>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</si>
  <si>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</si>
  <si>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</si>
  <si>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</si>
  <si>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</si>
  <si>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</si>
  <si>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</si>
  <si>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</si>
  <si>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</si>
  <si>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</si>
  <si>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</si>
  <si>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</si>
  <si>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</si>
  <si>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</si>
  <si>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</si>
  <si>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</si>
  <si>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</si>
  <si>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</si>
  <si>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</si>
  <si>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</si>
  <si>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</si>
  <si>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</si>
  <si>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</si>
  <si>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</si>
  <si>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</si>
  <si>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</si>
  <si>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</si>
  <si>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</si>
  <si>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</si>
  <si>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</si>
  <si>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</si>
  <si>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</si>
  <si>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</si>
  <si>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</si>
  <si>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</si>
  <si>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</si>
  <si>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</si>
  <si>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</si>
  <si>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</si>
  <si>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</si>
  <si>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</si>
  <si>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</si>
  <si>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</si>
  <si>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</si>
  <si>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</si>
  <si>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</si>
  <si>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</si>
  <si>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</si>
  <si>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</si>
  <si>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</si>
  <si>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</si>
  <si>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</si>
  <si>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</si>
  <si>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</si>
  <si>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</si>
  <si>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</si>
  <si>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</si>
  <si>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</si>
  <si>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</si>
  <si>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</si>
  <si>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</si>
  <si>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</si>
  <si>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</si>
  <si>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</si>
  <si>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</si>
  <si>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</si>
  <si>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</si>
  <si>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</si>
  <si>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</si>
  <si>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</si>
  <si>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</si>
  <si>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</si>
  <si>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</si>
  <si>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</si>
  <si>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</si>
  <si>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</si>
  <si>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</si>
  <si>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</si>
  <si>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</si>
  <si>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</si>
  <si>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</si>
  <si>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</si>
  <si>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</si>
  <si>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</si>
  <si>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</si>
  <si>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</si>
  <si>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</si>
  <si>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</si>
  <si>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</si>
  <si>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</si>
  <si>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</si>
  <si>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</si>
  <si>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</si>
  <si>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</si>
  <si>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</si>
  <si>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</si>
  <si>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</si>
  <si>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</si>
  <si>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</si>
  <si>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</si>
  <si>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</si>
  <si>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</si>
  <si>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</si>
  <si>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</si>
  <si>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</si>
  <si>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</si>
  <si>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</si>
  <si>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</si>
  <si>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</si>
  <si>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</si>
  <si>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</si>
  <si>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</si>
  <si>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</si>
  <si>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</si>
  <si>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</si>
  <si>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</si>
  <si>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</si>
  <si>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</si>
  <si>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</si>
  <si>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</si>
  <si>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</si>
  <si>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</si>
  <si>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</si>
  <si>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</si>
  <si>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</si>
  <si>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</si>
  <si>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</si>
  <si>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</si>
  <si>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</si>
  <si>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</si>
  <si>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</si>
  <si>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</si>
  <si>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</si>
  <si>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</si>
  <si>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</si>
  <si>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</si>
  <si>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</si>
  <si>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</si>
  <si>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</si>
  <si>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</si>
  <si>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</si>
  <si>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</si>
  <si>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</si>
  <si>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</si>
  <si>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</si>
  <si>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</si>
  <si>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</si>
  <si>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</si>
  <si>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</si>
  <si>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</si>
  <si>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</si>
  <si>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</si>
  <si>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</si>
  <si>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</si>
  <si>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</si>
  <si>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</si>
  <si>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</si>
  <si>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</si>
  <si>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</si>
  <si>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</si>
  <si>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</si>
  <si>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</si>
  <si>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</si>
  <si>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</si>
  <si>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</si>
  <si>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</si>
  <si>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</si>
  <si>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</si>
  <si>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</si>
  <si>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</si>
  <si>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</si>
  <si>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</si>
  <si>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</si>
  <si>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</si>
  <si>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</si>
  <si>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</si>
  <si>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</si>
  <si>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</si>
  <si>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</si>
  <si>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</si>
  <si>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</si>
  <si>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</si>
  <si>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</si>
  <si>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</si>
  <si>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</si>
  <si>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</si>
  <si>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</si>
  <si>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</si>
  <si>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</si>
  <si>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</si>
  <si>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</si>
  <si>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</si>
  <si>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</si>
  <si>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</si>
  <si>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</si>
  <si>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</si>
  <si>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</si>
  <si>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</si>
  <si>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</si>
  <si>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</si>
  <si>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</si>
  <si>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</si>
  <si>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</si>
  <si>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</si>
  <si>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</si>
  <si>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</si>
  <si>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</si>
  <si>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</si>
  <si>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</si>
  <si>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</si>
  <si>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</si>
  <si>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</si>
  <si>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</si>
  <si>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</si>
  <si>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</si>
  <si>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</si>
  <si>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</si>
  <si>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</si>
  <si>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</si>
  <si>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</si>
  <si>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</si>
  <si>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</si>
  <si>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</si>
  <si>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</si>
  <si>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</si>
  <si>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</si>
  <si>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</si>
  <si>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</si>
  <si>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</si>
  <si>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</si>
  <si>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</si>
  <si>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</si>
  <si>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</si>
  <si>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</si>
  <si>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</si>
  <si>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</si>
  <si>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</si>
  <si>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</si>
  <si>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</si>
  <si>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</si>
  <si>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</si>
  <si>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</si>
  <si>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</si>
  <si>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</si>
  <si>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</si>
  <si>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</si>
  <si>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</si>
  <si>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</si>
  <si>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</si>
  <si>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</si>
  <si>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</si>
  <si>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</si>
  <si>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</si>
  <si>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</si>
  <si>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</si>
  <si>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</si>
  <si>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</si>
  <si>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</si>
  <si>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</si>
  <si>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</si>
  <si>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</si>
  <si>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</si>
  <si>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</si>
  <si>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</si>
  <si>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</si>
  <si>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</si>
  <si>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</si>
  <si>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</si>
  <si>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</si>
  <si>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</si>
  <si>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</si>
  <si>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</si>
  <si>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</si>
  <si>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</si>
  <si>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</si>
  <si>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</si>
  <si>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</si>
  <si>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</si>
  <si>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</si>
  <si>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</si>
  <si>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</si>
  <si>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</si>
  <si>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</si>
  <si>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</si>
  <si>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</si>
  <si>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</si>
  <si>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</si>
  <si>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</si>
  <si>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</si>
  <si>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</si>
  <si>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</si>
  <si>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</si>
  <si>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</si>
  <si>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</si>
  <si>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</si>
  <si>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</si>
  <si>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</si>
  <si>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</si>
  <si>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</si>
  <si>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</si>
  <si>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</si>
  <si>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</si>
  <si>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</si>
  <si>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</si>
  <si>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</si>
  <si>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</si>
  <si>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</si>
  <si>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</si>
  <si>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</si>
  <si>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</si>
  <si>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</si>
  <si>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</si>
  <si>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</si>
  <si>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</si>
  <si>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</si>
  <si>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</si>
  <si>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</si>
  <si>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</si>
  <si>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</si>
  <si>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</si>
  <si>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</si>
  <si>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</si>
  <si>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</si>
  <si>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</si>
  <si>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</si>
  <si>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</si>
  <si>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</si>
  <si>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</si>
  <si>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</si>
  <si>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</si>
  <si>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</si>
  <si>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</si>
  <si>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</si>
  <si>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</si>
  <si>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</si>
  <si>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</si>
  <si>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</si>
  <si>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</si>
  <si>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</si>
  <si>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</si>
  <si>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</si>
  <si>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</si>
  <si>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</si>
  <si>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</si>
  <si>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</si>
  <si>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</si>
  <si>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</si>
  <si>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</si>
  <si>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</si>
  <si>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</si>
  <si>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</si>
  <si>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</si>
  <si>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</si>
  <si>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</si>
  <si>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</si>
  <si>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</si>
  <si>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</si>
  <si>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</si>
  <si>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</si>
  <si>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</si>
  <si>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</si>
  <si>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</si>
  <si>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</si>
  <si>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</si>
  <si>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</si>
  <si>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</si>
  <si>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</si>
  <si>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</si>
  <si>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</si>
  <si>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</si>
  <si>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</si>
  <si>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</si>
  <si>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</si>
  <si>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</si>
  <si>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</si>
  <si>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</si>
  <si>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</si>
  <si>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</si>
  <si>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</si>
  <si>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</si>
  <si>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</si>
  <si>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</si>
  <si>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</si>
  <si>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</si>
  <si>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</si>
  <si>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</si>
  <si>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</si>
  <si>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</si>
  <si>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</si>
  <si>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</si>
  <si>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</si>
  <si>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</si>
  <si>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</si>
  <si>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</si>
  <si>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</si>
  <si>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</si>
  <si>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</si>
  <si>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</si>
  <si>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</si>
  <si>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</si>
  <si>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</si>
  <si>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</si>
  <si>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</si>
  <si>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</si>
  <si>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</si>
  <si>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</si>
  <si>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</si>
  <si>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</si>
  <si>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</si>
  <si>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</si>
  <si>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</si>
  <si>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</si>
  <si>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</si>
  <si>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</si>
  <si>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</si>
  <si>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</si>
  <si>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</si>
  <si>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</si>
  <si>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</si>
  <si>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</si>
  <si>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</si>
  <si>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</si>
  <si>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</si>
  <si>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</si>
  <si>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</si>
  <si>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</si>
  <si>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</si>
  <si>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</si>
  <si>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</si>
  <si>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</si>
  <si>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</si>
  <si>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</si>
  <si>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</si>
  <si>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</si>
  <si>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</si>
  <si>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</si>
  <si>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</si>
  <si>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</si>
  <si>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</si>
  <si>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</si>
  <si>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</si>
  <si>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</si>
  <si>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</si>
  <si>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</si>
  <si>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</si>
  <si>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</si>
  <si>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</si>
  <si>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</si>
  <si>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</si>
  <si>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</si>
  <si>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</si>
  <si>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</si>
  <si>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</si>
  <si>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</si>
  <si>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</si>
  <si>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</si>
  <si>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</si>
  <si>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</si>
  <si>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</si>
  <si>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</si>
  <si>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</si>
  <si>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</si>
  <si>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</si>
  <si>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</si>
  <si>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</si>
  <si>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</si>
  <si>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</si>
  <si>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</si>
  <si>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</si>
  <si>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</si>
  <si>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</si>
  <si>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</si>
  <si>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</si>
  <si>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</si>
  <si>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</si>
  <si>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</si>
  <si>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</si>
  <si>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</si>
  <si>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</si>
  <si>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</si>
  <si>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</si>
  <si>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</si>
  <si>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</si>
  <si>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</si>
  <si>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</si>
  <si>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</si>
  <si>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</si>
  <si>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</si>
  <si>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</si>
  <si>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</si>
  <si>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</si>
  <si>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</si>
  <si>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</si>
  <si>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</si>
  <si>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</si>
  <si>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</si>
  <si>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</si>
  <si>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</si>
  <si>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</si>
  <si>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</si>
  <si>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</si>
  <si>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</si>
  <si>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</si>
  <si>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</si>
  <si>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</si>
  <si>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</si>
  <si>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</si>
  <si>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</si>
  <si>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</si>
  <si>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</si>
  <si>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</si>
  <si>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</si>
  <si>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</si>
  <si>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</si>
  <si>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</si>
  <si>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</si>
  <si>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</si>
  <si>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</si>
  <si>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</si>
  <si>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</si>
  <si>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</si>
  <si>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</si>
  <si>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</si>
  <si>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</si>
  <si>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</si>
  <si>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</si>
  <si>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</si>
  <si>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</si>
  <si>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</si>
  <si>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</si>
  <si>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</si>
  <si>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</si>
  <si>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</si>
  <si>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</si>
  <si>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</si>
  <si>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</si>
  <si>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</si>
  <si>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</si>
  <si>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</si>
  <si>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</si>
  <si>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</si>
  <si>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</si>
  <si>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</si>
  <si>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</si>
  <si>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</si>
  <si>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</si>
  <si>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</si>
  <si>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</si>
  <si>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</si>
  <si>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</si>
  <si>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</si>
  <si>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</si>
  <si>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</si>
  <si>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</si>
  <si>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</si>
  <si>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</si>
  <si>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</si>
  <si>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</si>
  <si>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</si>
  <si>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</si>
  <si>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</si>
  <si>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</si>
  <si>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</si>
  <si>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</si>
  <si>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</si>
  <si>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</si>
  <si>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</si>
  <si>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</si>
  <si>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</si>
  <si>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</si>
  <si>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</si>
  <si>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</si>
  <si>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</si>
  <si>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</si>
  <si>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</si>
  <si>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</si>
  <si>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</si>
  <si>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</si>
  <si>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</si>
  <si>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</si>
  <si>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</si>
  <si>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</si>
  <si>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</si>
  <si>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</si>
  <si>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</si>
  <si>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</si>
  <si>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</si>
  <si>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</si>
  <si>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</si>
  <si>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</si>
  <si>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</si>
  <si>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</si>
  <si>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</si>
  <si>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</si>
  <si>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</si>
  <si>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</si>
  <si>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</si>
  <si>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</si>
  <si>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</si>
  <si>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</si>
  <si>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</si>
  <si>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</si>
  <si>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</si>
  <si>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</si>
  <si>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</si>
  <si>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</si>
  <si>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</si>
  <si>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</si>
  <si>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</si>
  <si>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</si>
  <si>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</si>
  <si>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</si>
  <si>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</si>
  <si>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</si>
  <si>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</si>
  <si>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</si>
  <si>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</si>
  <si>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</si>
  <si>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</si>
  <si>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</si>
  <si>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</si>
  <si>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</si>
  <si>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</si>
  <si>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</si>
  <si>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</si>
  <si>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</si>
  <si>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</si>
  <si>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</si>
  <si>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</si>
  <si>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</si>
  <si>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</si>
  <si>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</si>
  <si>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</si>
  <si>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</si>
  <si>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</si>
  <si>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</si>
  <si>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</si>
  <si>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</si>
  <si>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</si>
  <si>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</si>
  <si>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</si>
  <si>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</si>
  <si>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</si>
  <si>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</si>
  <si>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</si>
  <si>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</si>
  <si>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</si>
  <si>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</si>
  <si>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</si>
  <si>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</si>
  <si>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</si>
  <si>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</si>
  <si>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</si>
  <si>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</si>
  <si>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</si>
  <si>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</si>
  <si>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</si>
  <si>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</si>
  <si>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</si>
  <si>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</si>
  <si>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</si>
  <si>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</si>
  <si>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</si>
  <si>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</si>
  <si>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</si>
  <si>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</si>
  <si>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</si>
  <si>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</si>
  <si>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</si>
  <si>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</si>
  <si>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</si>
  <si>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</si>
  <si>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</si>
  <si>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</si>
  <si>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</si>
  <si>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</si>
  <si>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</si>
  <si>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</si>
  <si>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</si>
  <si>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</si>
  <si>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</si>
  <si>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</si>
  <si>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</si>
  <si>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</si>
  <si>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</si>
  <si>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</si>
  <si>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</si>
  <si>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</si>
  <si>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</si>
  <si>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</si>
  <si>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</si>
  <si>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</si>
  <si>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</si>
  <si>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</si>
  <si>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</si>
  <si>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</si>
  <si>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</si>
  <si>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</si>
  <si>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</si>
  <si>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</si>
  <si>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</si>
  <si>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</si>
  <si>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</si>
  <si>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</si>
  <si>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</si>
  <si>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</si>
  <si>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</si>
  <si>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</si>
  <si>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</si>
  <si>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</si>
  <si>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</si>
  <si>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</si>
  <si>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</si>
  <si>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</si>
  <si>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</si>
  <si>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</si>
  <si>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</si>
  <si>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</si>
  <si>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</si>
  <si>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</si>
  <si>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</si>
  <si>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</si>
  <si>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</si>
  <si>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</si>
  <si>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</si>
  <si>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</si>
  <si>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</si>
  <si>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</si>
  <si>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</si>
  <si>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</si>
  <si>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</si>
  <si>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</si>
  <si>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</si>
  <si>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</si>
  <si>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</si>
  <si>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</si>
  <si>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</si>
  <si>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</si>
  <si>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</si>
  <si>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</si>
  <si>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</si>
  <si>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</si>
  <si>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</si>
  <si>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</si>
  <si>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</si>
  <si>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</si>
  <si>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</si>
  <si>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</si>
  <si>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</si>
  <si>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</si>
  <si>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</si>
  <si>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</si>
  <si>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</si>
  <si>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</si>
  <si>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</si>
  <si>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</si>
  <si>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</si>
  <si>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</si>
  <si>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</si>
  <si>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</si>
  <si>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</si>
  <si>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</si>
  <si>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</si>
  <si>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</si>
  <si>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</si>
  <si>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</si>
  <si>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</si>
  <si>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</si>
  <si>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</si>
  <si>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</si>
  <si>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</si>
  <si>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</si>
  <si>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</si>
  <si>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</si>
  <si>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</si>
  <si>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</si>
  <si>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</si>
  <si>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</si>
  <si>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</si>
  <si>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</si>
  <si>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</si>
  <si>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</si>
  <si>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</si>
  <si>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</si>
  <si>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</si>
  <si>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</si>
  <si>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</si>
  <si>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</si>
  <si>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</si>
  <si>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</si>
  <si>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</si>
  <si>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</si>
  <si>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</si>
  <si>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</si>
  <si>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</si>
  <si>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</si>
  <si>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</si>
  <si>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</si>
  <si>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</si>
  <si>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</si>
  <si>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</si>
  <si>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</si>
  <si>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</si>
  <si>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</si>
  <si>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</si>
  <si>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</si>
  <si>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</si>
  <si>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</si>
  <si>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</si>
  <si>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</si>
  <si>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</si>
  <si>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</si>
  <si>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</si>
  <si>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</si>
  <si>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</si>
  <si>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</si>
  <si>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</si>
  <si>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</si>
  <si>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</si>
  <si>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</si>
  <si>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</si>
  <si>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</si>
  <si>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</si>
  <si>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</si>
  <si>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</si>
  <si>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</si>
  <si>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</si>
  <si>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</si>
  <si>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</si>
  <si>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</si>
  <si>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</si>
  <si>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</si>
  <si>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</si>
  <si>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</si>
  <si>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</si>
  <si>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</si>
  <si>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</si>
  <si>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</si>
  <si>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</si>
  <si>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</si>
  <si>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</si>
  <si>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</si>
  <si>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</si>
  <si>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</si>
  <si>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</si>
  <si>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</si>
  <si>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</si>
  <si>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</si>
  <si>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</si>
  <si>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</si>
  <si>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</si>
  <si>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</si>
  <si>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</si>
  <si>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</si>
  <si>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</si>
  <si>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</si>
  <si>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</si>
  <si>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</si>
  <si>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</si>
  <si>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</si>
  <si>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</si>
  <si>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</si>
  <si>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</si>
  <si>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</si>
  <si>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</si>
  <si>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</si>
  <si>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</si>
  <si>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</si>
  <si>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</si>
  <si>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</si>
  <si>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</si>
  <si>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</si>
  <si>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</si>
  <si>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</si>
  <si>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</si>
  <si>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</si>
  <si>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</si>
  <si>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</si>
  <si>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</si>
  <si>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</si>
  <si>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</si>
  <si>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</si>
  <si>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</si>
  <si>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</si>
  <si>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</si>
  <si>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</si>
  <si>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</si>
  <si>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</si>
  <si>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</si>
  <si>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</si>
  <si>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</si>
  <si>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</si>
  <si>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</si>
  <si>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</si>
  <si>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</si>
  <si>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</si>
  <si>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</si>
  <si>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</si>
  <si>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</si>
  <si>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</si>
  <si>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</si>
  <si>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</si>
  <si>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</si>
  <si>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</si>
  <si>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</si>
  <si>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</si>
  <si>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</si>
  <si>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</si>
  <si>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</si>
  <si>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</si>
  <si>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</si>
  <si>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</si>
  <si>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</si>
  <si>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</si>
  <si>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</si>
  <si>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</si>
  <si>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</si>
  <si>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</si>
  <si>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</si>
  <si>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</si>
  <si>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</si>
  <si>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</si>
  <si>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</si>
  <si>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</si>
  <si>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</si>
  <si>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</si>
  <si>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</si>
  <si>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</si>
  <si>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</si>
  <si>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</si>
  <si>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</si>
  <si>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</si>
  <si>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</si>
  <si>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</si>
  <si>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</si>
  <si>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</si>
  <si>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</si>
  <si>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</si>
  <si>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</si>
  <si>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</si>
  <si>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</si>
  <si>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</si>
  <si>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</si>
  <si>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</si>
  <si>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</si>
  <si>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</si>
  <si>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</si>
  <si>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</si>
  <si>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</si>
  <si>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</si>
  <si>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</si>
  <si>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</si>
  <si>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</si>
  <si>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</si>
  <si>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</si>
  <si>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</si>
  <si>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</si>
  <si>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</si>
  <si>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</si>
  <si>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</si>
  <si>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</si>
  <si>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</si>
  <si>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</si>
  <si>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</si>
  <si>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</si>
  <si>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</si>
  <si>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</si>
  <si>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</si>
  <si>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</si>
  <si>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</si>
  <si>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</si>
  <si>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</si>
  <si>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</si>
  <si>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</si>
  <si>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</si>
  <si>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</si>
  <si>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</si>
  <si>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</si>
  <si>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</si>
  <si>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</si>
  <si>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</si>
  <si>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</si>
  <si>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</si>
  <si>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</si>
  <si>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</si>
  <si>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</si>
  <si>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</si>
  <si>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</si>
  <si>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</si>
  <si>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</si>
  <si>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</si>
  <si>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</si>
  <si>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</si>
  <si>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</si>
  <si>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</si>
  <si>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</si>
  <si>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</si>
  <si>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</si>
  <si>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</si>
  <si>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</si>
  <si>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</si>
  <si>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</si>
  <si>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</si>
  <si>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</si>
  <si>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</si>
  <si>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</si>
  <si>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</si>
  <si>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</si>
  <si>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</si>
  <si>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</si>
  <si>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</si>
  <si>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</si>
  <si>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</si>
  <si>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</si>
  <si>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</si>
  <si>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</si>
  <si>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</si>
  <si>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</si>
  <si>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</si>
  <si>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</si>
  <si>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</si>
  <si>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</si>
  <si>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</si>
  <si>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</si>
  <si>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</si>
  <si>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</si>
  <si>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</si>
  <si>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</si>
  <si>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</si>
  <si>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</si>
  <si>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</si>
  <si>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</si>
  <si>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</si>
  <si>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</si>
  <si>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</si>
  <si>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</si>
  <si>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</si>
  <si>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</si>
  <si>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</si>
  <si>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</si>
  <si>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</si>
  <si>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</si>
  <si>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</si>
  <si>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</si>
  <si>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</si>
  <si>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</si>
  <si>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</si>
  <si>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</si>
  <si>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</si>
  <si>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</si>
  <si>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</si>
  <si>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</si>
  <si>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</si>
  <si>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</si>
  <si>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</si>
  <si>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</si>
  <si>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</si>
  <si>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</si>
  <si>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</si>
  <si>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</si>
  <si>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</si>
  <si>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</si>
  <si>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</si>
  <si>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</si>
  <si>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</si>
  <si>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</si>
  <si>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</si>
  <si>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</si>
  <si>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</si>
  <si>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</si>
  <si>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</si>
  <si>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</si>
  <si>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</si>
  <si>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</si>
  <si>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</si>
  <si>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</si>
  <si>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</si>
  <si>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</si>
  <si>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</si>
  <si>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</si>
  <si>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</si>
  <si>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</si>
  <si>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</si>
  <si>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</si>
  <si>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</si>
  <si>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</si>
  <si>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</si>
  <si>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</si>
  <si>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</si>
  <si>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</si>
  <si>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</si>
  <si>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</si>
  <si>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</si>
  <si>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</si>
  <si>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</si>
  <si>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</si>
  <si>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</si>
  <si>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</si>
  <si>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</si>
  <si>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</si>
  <si>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</si>
  <si>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</si>
  <si>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</si>
  <si>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</si>
  <si>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</si>
  <si>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</si>
  <si>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</si>
  <si>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</si>
  <si>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</si>
  <si>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</si>
  <si>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</si>
  <si>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</si>
  <si>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</si>
  <si>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</si>
  <si>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</si>
  <si>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</si>
  <si>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</si>
  <si>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</si>
  <si>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</si>
  <si>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</si>
  <si>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</si>
  <si>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</si>
  <si>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</si>
  <si>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</si>
  <si>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</si>
  <si>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</si>
  <si>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</si>
  <si>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</si>
  <si>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</si>
  <si>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</si>
  <si>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</si>
  <si>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</si>
  <si>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</si>
  <si>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</si>
  <si>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</si>
  <si>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</si>
  <si>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</si>
  <si>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</si>
  <si>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</si>
  <si>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</si>
  <si>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</si>
  <si>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</si>
  <si>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</si>
  <si>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</si>
  <si>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</si>
  <si>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</si>
  <si>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</si>
  <si>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</si>
  <si>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</si>
  <si>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</si>
  <si>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</si>
  <si>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</si>
  <si>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</si>
  <si>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</si>
  <si>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</si>
  <si>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</si>
  <si>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</si>
  <si>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</si>
  <si>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</si>
  <si>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</si>
  <si>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</si>
  <si>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</si>
  <si>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</si>
  <si>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</si>
  <si>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</si>
  <si>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</si>
  <si>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</si>
  <si>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</si>
  <si>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</si>
  <si>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</si>
  <si>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</si>
  <si>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</si>
  <si>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</si>
  <si>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</si>
  <si>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</si>
  <si>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</si>
  <si>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</si>
  <si>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</si>
  <si>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</si>
  <si>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</si>
  <si>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</si>
  <si>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</si>
  <si>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</si>
  <si>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</si>
  <si>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</si>
  <si>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</si>
  <si>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</si>
  <si>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</si>
  <si>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</si>
  <si>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</si>
  <si>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</si>
  <si>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</si>
  <si>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</si>
  <si>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</si>
  <si>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</si>
  <si>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</si>
  <si>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</si>
  <si>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</si>
  <si>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</si>
  <si>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</si>
  <si>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</si>
  <si>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</si>
  <si>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</si>
  <si>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</si>
  <si>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</si>
  <si>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</si>
  <si>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</si>
  <si>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</si>
  <si>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</si>
  <si>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</si>
  <si>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</si>
  <si>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</si>
  <si>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</si>
  <si>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</si>
  <si>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</si>
  <si>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</si>
  <si>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</si>
  <si>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</si>
  <si>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</si>
  <si>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</si>
  <si>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</si>
  <si>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</si>
  <si>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</si>
  <si>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</si>
  <si>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</si>
  <si>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</si>
  <si>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</si>
  <si>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</si>
  <si>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</si>
  <si>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</si>
  <si>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</si>
  <si>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</si>
  <si>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</si>
  <si>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</si>
  <si>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</si>
  <si>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</si>
  <si>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</si>
  <si>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</si>
  <si>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</si>
  <si>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</si>
  <si>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</si>
  <si>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</si>
  <si>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</si>
  <si>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</si>
  <si>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</si>
  <si>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</si>
  <si>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</si>
  <si>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</si>
  <si>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</si>
  <si>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</si>
  <si>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</si>
  <si>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</si>
  <si>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</si>
  <si>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</si>
  <si>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</si>
  <si>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</si>
  <si>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</si>
  <si>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</si>
  <si>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</si>
  <si>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</si>
  <si>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</si>
  <si>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</si>
  <si>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</si>
  <si>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</si>
  <si>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</si>
  <si>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</si>
  <si>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</si>
  <si>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</si>
  <si>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</si>
  <si>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</si>
  <si>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</si>
  <si>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</si>
  <si>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</si>
  <si>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</si>
  <si>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</si>
  <si>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</si>
  <si>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</si>
  <si>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</si>
  <si>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</si>
  <si>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</si>
  <si>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</si>
  <si>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</si>
  <si>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</si>
  <si>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</si>
  <si>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</si>
  <si>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</si>
  <si>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</si>
  <si>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</si>
  <si>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</si>
  <si>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</si>
  <si>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</si>
  <si>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</si>
  <si>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</si>
  <si>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</si>
  <si>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</si>
  <si>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</si>
  <si>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</si>
  <si>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</si>
  <si>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</si>
  <si>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</si>
  <si>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</si>
  <si>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</si>
  <si>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</si>
  <si>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</si>
  <si>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</si>
  <si>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</si>
  <si>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</si>
  <si>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</si>
  <si>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</si>
  <si>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</si>
  <si>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</si>
  <si>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</si>
  <si>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</si>
  <si>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</si>
  <si>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</si>
  <si>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</si>
  <si>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</si>
  <si>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</si>
  <si>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</si>
  <si>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</si>
  <si>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</si>
  <si>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</si>
  <si>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</si>
  <si>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</si>
  <si>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</si>
  <si>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</si>
  <si>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</si>
  <si>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</si>
  <si>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</si>
  <si>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</si>
  <si>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</si>
  <si>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</si>
  <si>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</si>
  <si>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</si>
  <si>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</si>
  <si>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</si>
  <si>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</si>
  <si>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</si>
  <si>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</si>
  <si>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</si>
  <si>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</si>
  <si>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</si>
  <si>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</si>
  <si>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</si>
  <si>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</si>
  <si>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</si>
  <si>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</si>
  <si>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</si>
  <si>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</si>
  <si>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</si>
  <si>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</si>
  <si>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</si>
  <si>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</si>
  <si>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</si>
  <si>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</si>
  <si>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</si>
  <si>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</si>
  <si>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</si>
  <si>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</si>
  <si>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</si>
  <si>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</si>
  <si>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</si>
  <si>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</si>
  <si>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</si>
  <si>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</si>
  <si>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</si>
  <si>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</si>
  <si>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</si>
  <si>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</si>
  <si>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</si>
  <si>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</si>
  <si>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</si>
  <si>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</si>
  <si>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</si>
  <si>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</si>
  <si>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</si>
  <si>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</si>
  <si>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</si>
  <si>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</si>
  <si>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</si>
  <si>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</si>
  <si>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</si>
  <si>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</si>
  <si>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</si>
  <si>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</si>
  <si>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</si>
  <si>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</si>
  <si>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</si>
  <si>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</si>
  <si>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</si>
  <si>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</si>
  <si>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</si>
  <si>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</si>
  <si>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</si>
  <si>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</si>
  <si>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</si>
  <si>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</si>
  <si>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</si>
  <si>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</si>
  <si>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</si>
  <si>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</si>
  <si>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</si>
  <si>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</si>
  <si>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</si>
  <si>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</si>
  <si>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</si>
  <si>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</si>
  <si>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</si>
  <si>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</si>
  <si>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</si>
  <si>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</si>
  <si>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</si>
  <si>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</si>
  <si>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</si>
  <si>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</si>
  <si>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</si>
  <si>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</si>
  <si>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</si>
  <si>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</si>
  <si>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</si>
  <si>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</si>
  <si>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</si>
  <si>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</si>
  <si>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</si>
  <si>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</si>
  <si>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</si>
  <si>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</si>
  <si>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</si>
  <si>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</si>
  <si>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</si>
  <si>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</si>
  <si>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</si>
  <si>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</si>
  <si>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</si>
  <si>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</si>
  <si>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</si>
  <si>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</si>
  <si>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</si>
  <si>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</si>
  <si>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</si>
  <si>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</si>
  <si>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</si>
  <si>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</si>
  <si>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</si>
  <si>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</si>
  <si>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</si>
  <si>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</si>
  <si>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</si>
  <si>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</si>
  <si>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</si>
  <si>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</si>
  <si>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</si>
  <si>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</si>
  <si>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</si>
  <si>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</si>
  <si>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</si>
  <si>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</si>
  <si>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</si>
  <si>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</si>
  <si>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</si>
  <si>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</si>
  <si>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</si>
  <si>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</si>
  <si>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</si>
  <si>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</si>
  <si>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</si>
  <si>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</si>
  <si>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</si>
  <si>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</si>
  <si>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</si>
  <si>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</si>
  <si>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</si>
  <si>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</si>
  <si>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</si>
  <si>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</si>
  <si>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</si>
  <si>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</si>
  <si>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</si>
  <si>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</si>
  <si>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</si>
  <si>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</si>
  <si>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</si>
  <si>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</si>
  <si>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</si>
  <si>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</si>
  <si>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</si>
  <si>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</si>
  <si>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</si>
  <si>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</si>
  <si>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</si>
  <si>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</si>
  <si>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</si>
  <si>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</si>
  <si>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</si>
  <si>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</si>
  <si>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</si>
  <si>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</si>
  <si>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</si>
  <si>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</si>
  <si>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</si>
  <si>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</si>
  <si>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</si>
  <si>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</si>
  <si>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</si>
  <si>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</si>
  <si>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</si>
  <si>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</si>
  <si>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</si>
  <si>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</si>
  <si>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</si>
  <si>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</si>
  <si>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</si>
  <si>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</si>
  <si>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</si>
  <si>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</si>
  <si>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</si>
  <si>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</si>
  <si>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</si>
  <si>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</si>
  <si>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</si>
  <si>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</si>
  <si>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</si>
  <si>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</si>
  <si>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</si>
  <si>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</si>
  <si>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</si>
  <si>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</si>
  <si>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</si>
  <si>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</si>
  <si>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</si>
  <si>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</si>
  <si>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</si>
  <si>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</si>
  <si>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</si>
  <si>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</si>
  <si>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</si>
  <si>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</si>
  <si>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</si>
  <si>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</si>
  <si>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</si>
  <si>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</si>
  <si>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</si>
  <si>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</si>
  <si>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</si>
  <si>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</si>
  <si>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</si>
  <si>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</si>
  <si>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</si>
  <si>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</si>
  <si>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</si>
  <si>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</si>
  <si>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</si>
  <si>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</si>
  <si>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</si>
  <si>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</si>
  <si>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</si>
  <si>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</si>
  <si>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</si>
  <si>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</si>
  <si>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</si>
  <si>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</si>
  <si>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</si>
  <si>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</si>
  <si>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</si>
  <si>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</si>
  <si>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</si>
  <si>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</si>
  <si>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</si>
  <si>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</si>
  <si>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</si>
  <si>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</si>
  <si>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</si>
  <si>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</si>
  <si>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</si>
  <si>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</si>
  <si>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</si>
  <si>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</si>
  <si>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</si>
  <si>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</si>
  <si>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</si>
  <si>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</si>
  <si>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</si>
  <si>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</si>
  <si>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</si>
  <si>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</si>
  <si>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</si>
  <si>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</si>
  <si>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</si>
  <si>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</si>
  <si>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</si>
  <si>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</si>
  <si>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</si>
  <si>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</si>
  <si>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</si>
  <si>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</si>
  <si>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</si>
  <si>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</si>
  <si>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</si>
  <si>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</si>
  <si>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</si>
  <si>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</si>
  <si>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</si>
  <si>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</si>
  <si>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</si>
  <si>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</si>
  <si>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</si>
  <si>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</si>
  <si>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</si>
  <si>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</si>
  <si>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</si>
  <si>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</si>
  <si>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</si>
  <si>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</si>
  <si>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</si>
  <si>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</si>
  <si>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</si>
  <si>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</si>
  <si>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</si>
  <si>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</si>
  <si>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</si>
  <si>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</si>
  <si>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</si>
  <si>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</si>
  <si>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</si>
  <si>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</si>
  <si>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</si>
  <si>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</si>
  <si>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</si>
  <si>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</si>
  <si>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</si>
  <si>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</si>
  <si>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</si>
  <si>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</si>
  <si>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</si>
  <si>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</si>
  <si>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</si>
  <si>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</si>
  <si>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</si>
  <si>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</si>
  <si>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</si>
  <si>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</si>
  <si>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</si>
  <si>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</si>
  <si>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</si>
  <si>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</si>
  <si>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</si>
  <si>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</si>
  <si>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</si>
  <si>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</si>
  <si>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</si>
  <si>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</si>
  <si>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</si>
  <si>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</si>
  <si>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</si>
  <si>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</si>
  <si>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</si>
  <si>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</si>
  <si>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</si>
  <si>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</si>
  <si>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</si>
  <si>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</si>
  <si>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</si>
  <si>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</si>
  <si>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</si>
  <si>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</si>
  <si>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</si>
  <si>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</si>
  <si>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</si>
  <si>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</si>
  <si>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</si>
  <si>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</si>
  <si>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</si>
  <si>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</si>
  <si>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</si>
  <si>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</si>
  <si>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</si>
  <si>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</si>
  <si>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</si>
  <si>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</si>
  <si>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</si>
  <si>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</si>
  <si>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</si>
  <si>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</si>
  <si>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</si>
  <si>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</si>
  <si>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</si>
  <si>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</si>
  <si>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</si>
  <si>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</si>
  <si>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</si>
  <si>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</si>
  <si>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</si>
  <si>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</si>
  <si>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</si>
  <si>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</si>
  <si>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</si>
  <si>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</si>
  <si>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</si>
  <si>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</si>
  <si>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</si>
  <si>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</si>
  <si>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</si>
  <si>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</si>
  <si>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</si>
  <si>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</si>
  <si>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</si>
  <si>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</si>
  <si>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</si>
  <si>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</si>
  <si>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</si>
  <si>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</si>
  <si>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</si>
  <si>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</si>
  <si>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</si>
  <si>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</si>
  <si>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</si>
  <si>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</si>
  <si>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</si>
  <si>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</si>
  <si>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</si>
  <si>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</si>
  <si>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</si>
  <si>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</si>
  <si>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</si>
  <si>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</si>
  <si>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</si>
  <si>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</si>
  <si>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</si>
  <si>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</si>
  <si>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</si>
  <si>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</si>
  <si>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</si>
  <si>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</si>
  <si>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</si>
  <si>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</si>
  <si>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</si>
  <si>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</si>
  <si>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</si>
  <si>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</si>
  <si>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</si>
  <si>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</si>
  <si>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</si>
  <si>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</si>
  <si>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</si>
  <si>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</si>
  <si>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</si>
  <si>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</si>
  <si>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</si>
  <si>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</si>
  <si>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</si>
  <si>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</si>
  <si>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</si>
  <si>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</si>
  <si>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</si>
  <si>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</si>
  <si>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</si>
  <si>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</si>
  <si>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</si>
  <si>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</si>
  <si>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</si>
  <si>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</si>
  <si>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</si>
  <si>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</si>
  <si>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</si>
  <si>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</si>
  <si>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</si>
  <si>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</si>
  <si>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</si>
  <si>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</si>
  <si>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</si>
  <si>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</si>
  <si>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</si>
  <si>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</si>
  <si>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</si>
  <si>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</si>
  <si>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</si>
  <si>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</si>
  <si>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</si>
  <si>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</si>
  <si>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</si>
  <si>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</si>
  <si>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</si>
  <si>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</si>
  <si>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</si>
  <si>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</si>
  <si>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</si>
  <si>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</si>
  <si>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</si>
  <si>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</si>
  <si>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</si>
  <si>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</si>
  <si>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</si>
  <si>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</si>
  <si>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</si>
  <si>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</si>
  <si>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</si>
  <si>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</si>
  <si>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</si>
  <si>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</si>
  <si>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</si>
  <si>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</si>
  <si>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</si>
  <si>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</si>
  <si>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</si>
  <si>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</si>
  <si>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</si>
  <si>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</si>
  <si>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</si>
  <si>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</si>
  <si>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</si>
  <si>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</si>
  <si>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</si>
  <si>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</si>
  <si>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</si>
  <si>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</si>
  <si>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</si>
  <si>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</si>
  <si>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</si>
  <si>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</si>
  <si>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</si>
  <si>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</si>
  <si>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</si>
  <si>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</si>
  <si>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</si>
  <si>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</si>
  <si>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</si>
  <si>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</si>
  <si>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</si>
  <si>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</si>
  <si>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</si>
  <si>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</si>
  <si>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</si>
  <si>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</si>
  <si>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</si>
  <si>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</si>
  <si>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</si>
  <si>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</si>
  <si>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</si>
  <si>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</si>
  <si>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</si>
  <si>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</si>
  <si>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</si>
  <si>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</si>
  <si>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</si>
  <si>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</si>
  <si>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</si>
  <si>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</si>
  <si>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</si>
  <si>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</si>
  <si>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</si>
  <si>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</si>
  <si>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</si>
  <si>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</si>
  <si>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</si>
  <si>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</si>
  <si>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</si>
  <si>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</si>
  <si>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</si>
  <si>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</si>
  <si>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</si>
  <si>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</si>
  <si>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</si>
  <si>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</si>
  <si>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</si>
  <si>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</si>
  <si>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</si>
  <si>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</si>
  <si>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</si>
  <si>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</si>
  <si>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</si>
  <si>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</si>
  <si>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</si>
  <si>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</si>
  <si>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</si>
  <si>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</si>
  <si>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</si>
  <si>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</si>
  <si>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</si>
  <si>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</si>
  <si>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</si>
  <si>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</si>
  <si>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</si>
  <si>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</si>
  <si>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</si>
  <si>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</si>
  <si>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</si>
  <si>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</si>
  <si>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</si>
  <si>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</si>
  <si>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</si>
  <si>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</si>
  <si>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</si>
  <si>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</si>
  <si>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</si>
  <si>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</si>
  <si>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</si>
  <si>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</si>
  <si>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</si>
  <si>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</si>
  <si>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</si>
  <si>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</si>
  <si>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</si>
  <si>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</si>
  <si>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</si>
  <si>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</si>
  <si>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</si>
  <si>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</si>
  <si>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</si>
  <si>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</si>
  <si>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</si>
  <si>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</si>
  <si>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</si>
  <si>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</si>
  <si>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</si>
  <si>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</si>
  <si>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</si>
  <si>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</si>
  <si>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</si>
  <si>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</si>
  <si>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</si>
  <si>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</si>
  <si>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</si>
  <si>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</si>
  <si>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</si>
  <si>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</si>
  <si>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</si>
  <si>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</si>
  <si>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</si>
  <si>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</si>
  <si>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</si>
  <si>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</si>
  <si>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</si>
  <si>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</si>
  <si>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</si>
  <si>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</si>
  <si>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</si>
  <si>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</si>
  <si>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</si>
  <si>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</si>
  <si>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</si>
  <si>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</si>
  <si>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</si>
  <si>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</si>
  <si>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</si>
  <si>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</si>
  <si>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</si>
  <si>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</si>
  <si>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</si>
  <si>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</si>
  <si>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</si>
  <si>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</si>
  <si>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</si>
  <si>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</si>
  <si>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</si>
  <si>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</si>
  <si>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</si>
  <si>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</si>
  <si>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</si>
  <si>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</si>
  <si>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</si>
  <si>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</si>
  <si>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</si>
  <si>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</si>
  <si>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</si>
  <si>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</si>
  <si>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</si>
  <si>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</si>
  <si>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</si>
  <si>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</si>
  <si>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</si>
  <si>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</si>
  <si>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</si>
  <si>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</si>
  <si>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</si>
  <si>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</si>
  <si>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</si>
  <si>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</si>
  <si>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</si>
  <si>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</si>
  <si>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</si>
  <si>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</si>
  <si>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</si>
  <si>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</si>
  <si>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</si>
  <si>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</si>
  <si>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</si>
  <si>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</si>
  <si>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</si>
  <si>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</si>
  <si>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</si>
  <si>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</si>
  <si>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</si>
  <si>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</si>
  <si>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</si>
  <si>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</si>
  <si>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</si>
  <si>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</si>
  <si>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</si>
  <si>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</si>
  <si>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</si>
  <si>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</si>
  <si>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</si>
  <si>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</si>
  <si>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</si>
  <si>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</si>
  <si>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</si>
  <si>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</si>
  <si>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</si>
  <si>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</si>
  <si>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</si>
  <si>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</si>
  <si>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</si>
  <si>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</si>
  <si>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</si>
  <si>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</si>
  <si>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</si>
  <si>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</si>
  <si>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</si>
  <si>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</si>
  <si>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</si>
  <si>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</si>
  <si>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</si>
  <si>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</si>
  <si>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</si>
  <si>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</si>
  <si>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</si>
  <si>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</si>
  <si>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</si>
  <si>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</si>
  <si>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</si>
  <si>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</si>
  <si>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</si>
  <si>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</si>
  <si>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</si>
  <si>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</si>
  <si>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</si>
  <si>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</si>
  <si>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</si>
  <si>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</si>
  <si>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</si>
  <si>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</si>
  <si>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</si>
  <si>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</si>
  <si>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</si>
  <si>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</si>
  <si>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</si>
  <si>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</si>
  <si>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</si>
  <si>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</si>
  <si>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</si>
  <si>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</si>
  <si>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</si>
  <si>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</si>
  <si>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</si>
  <si>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</si>
  <si>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</si>
  <si>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</si>
  <si>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</si>
  <si>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</si>
  <si>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</si>
  <si>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</si>
  <si>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</si>
  <si>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</si>
  <si>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</si>
  <si>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</si>
  <si>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</si>
  <si>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</si>
  <si>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</si>
  <si>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</si>
  <si>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</si>
  <si>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</si>
  <si>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</si>
  <si>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</si>
  <si>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</si>
  <si>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</si>
  <si>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</si>
  <si>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</si>
  <si>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</si>
  <si>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</si>
  <si>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</si>
  <si>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</si>
  <si>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</si>
  <si>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</si>
  <si>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</si>
  <si>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</si>
  <si>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</si>
  <si>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</si>
  <si>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</si>
  <si>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</si>
  <si>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</si>
  <si>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</si>
  <si>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</si>
  <si>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</si>
  <si>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</si>
  <si>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</si>
  <si>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</si>
  <si>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</si>
  <si>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</si>
  <si>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</si>
  <si>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</si>
  <si>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</si>
  <si>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</si>
  <si>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</si>
  <si>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</si>
  <si>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</si>
  <si>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</si>
  <si>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</si>
  <si>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</si>
  <si>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</si>
  <si>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</si>
  <si>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</si>
  <si>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</si>
  <si>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</si>
  <si>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</si>
  <si>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</si>
  <si>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</si>
  <si>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</si>
  <si>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</si>
  <si>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</si>
  <si>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</si>
  <si>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</si>
  <si>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</si>
  <si>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</si>
  <si>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</si>
  <si>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</si>
  <si>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</si>
  <si>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</si>
  <si>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</si>
  <si>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</si>
  <si>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</si>
  <si>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</si>
  <si>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</si>
  <si>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</si>
  <si>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</si>
  <si>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</si>
  <si>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</si>
  <si>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</si>
  <si>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</si>
  <si>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</si>
  <si>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</si>
  <si>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</si>
  <si>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</si>
  <si>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</si>
  <si>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</si>
  <si>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</si>
  <si>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</si>
  <si>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</si>
  <si>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</si>
  <si>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</si>
  <si>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</si>
  <si>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</si>
  <si>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</si>
  <si>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</si>
  <si>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</si>
  <si>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</si>
  <si>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</si>
  <si>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</si>
  <si>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</si>
  <si>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</si>
  <si>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</si>
  <si>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</si>
  <si>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</si>
  <si>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</si>
  <si>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</si>
  <si>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</si>
  <si>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</si>
  <si>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</si>
  <si>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</si>
  <si>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</si>
  <si>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</si>
  <si>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</si>
  <si>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</si>
  <si>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</si>
  <si>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</si>
  <si>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</si>
  <si>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</si>
  <si>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</si>
  <si>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</si>
  <si>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</si>
  <si>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</si>
  <si>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</si>
  <si>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</si>
  <si>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</si>
  <si>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</si>
  <si>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</si>
  <si>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</si>
  <si>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</si>
  <si>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</si>
  <si>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</si>
  <si>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</si>
  <si>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</si>
  <si>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</si>
  <si>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</si>
  <si>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</si>
  <si>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</si>
  <si>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</si>
  <si>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</si>
  <si>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</si>
  <si>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</si>
  <si>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</si>
  <si>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</si>
  <si>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</si>
  <si>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</si>
  <si>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</si>
  <si>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</si>
  <si>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</si>
  <si>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</si>
  <si>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</si>
  <si>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</si>
  <si>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</si>
  <si>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</si>
  <si>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</si>
  <si>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</si>
  <si>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</si>
  <si>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</si>
  <si>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</si>
  <si>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</si>
  <si>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</si>
  <si>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</si>
  <si>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</si>
  <si>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</si>
  <si>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</si>
  <si>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</si>
  <si>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</si>
  <si>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</si>
  <si>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</si>
  <si>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</si>
  <si>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</si>
  <si>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</si>
  <si>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</si>
  <si>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</si>
  <si>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</si>
  <si>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</si>
  <si>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</si>
  <si>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</si>
  <si>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</si>
  <si>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</si>
  <si>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</si>
  <si>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</si>
  <si>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</si>
  <si>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</si>
  <si>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</si>
  <si>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</si>
  <si>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</si>
  <si>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</si>
  <si>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</si>
  <si>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</si>
  <si>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</si>
  <si>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</si>
  <si>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</si>
  <si>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</si>
  <si>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</si>
  <si>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</si>
  <si>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</si>
  <si>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</si>
  <si>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</si>
  <si>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</si>
  <si>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</si>
  <si>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</si>
  <si>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</si>
  <si>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</si>
  <si>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</si>
  <si>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</si>
  <si>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</si>
  <si>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</si>
  <si>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</si>
  <si>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</si>
  <si>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</si>
  <si>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</si>
  <si>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</si>
  <si>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</si>
  <si>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</si>
  <si>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</si>
  <si>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</si>
  <si>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</si>
  <si>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</si>
  <si>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</si>
  <si>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</si>
  <si>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</si>
  <si>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</si>
  <si>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</si>
  <si>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</si>
  <si>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</si>
  <si>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</si>
  <si>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</si>
  <si>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</si>
  <si>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</si>
  <si>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</si>
  <si>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</si>
  <si>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</si>
  <si>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</si>
  <si>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</si>
  <si>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</si>
  <si>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</si>
  <si>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</si>
  <si>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</si>
  <si>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</si>
  <si>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</si>
  <si>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</si>
  <si>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</si>
  <si>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</si>
  <si>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</si>
  <si>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</si>
  <si>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</si>
  <si>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</si>
  <si>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</si>
  <si>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</si>
  <si>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</si>
  <si>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</si>
  <si>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</si>
  <si>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</si>
  <si>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</si>
  <si>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</si>
  <si>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</si>
  <si>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</si>
  <si>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</si>
  <si>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</si>
  <si>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</si>
  <si>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</si>
  <si>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</si>
  <si>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</si>
  <si>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</si>
  <si>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</si>
  <si>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</si>
  <si>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</si>
  <si>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</si>
  <si>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</si>
  <si>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</si>
  <si>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</si>
  <si>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</si>
  <si>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</si>
  <si>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</si>
  <si>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</si>
  <si>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</si>
  <si>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</si>
  <si>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</si>
  <si>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</si>
  <si>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</si>
  <si>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</si>
  <si>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</si>
  <si>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</si>
  <si>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</si>
  <si>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</si>
  <si>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</si>
  <si>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</si>
  <si>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</si>
  <si>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</si>
  <si>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</si>
  <si>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</si>
  <si>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</si>
  <si>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</si>
  <si>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</si>
  <si>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</si>
  <si>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</si>
  <si>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</si>
  <si>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</si>
  <si>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</si>
  <si>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</si>
  <si>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</si>
  <si>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</si>
  <si>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</si>
  <si>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</si>
  <si>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</si>
  <si>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</si>
  <si>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</si>
  <si>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</si>
  <si>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</si>
  <si>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</si>
  <si>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</si>
  <si>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</si>
  <si>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</si>
  <si>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</si>
  <si>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</si>
  <si>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</si>
  <si>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</si>
  <si>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</si>
  <si>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</si>
  <si>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</si>
  <si>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</si>
  <si>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</si>
  <si>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</si>
  <si>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</si>
  <si>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</si>
  <si>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</si>
  <si>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</si>
  <si>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</si>
  <si>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</si>
  <si>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</si>
  <si>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</si>
  <si>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</si>
  <si>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</si>
  <si>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</si>
  <si>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</si>
  <si>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</si>
  <si>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</si>
  <si>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</si>
  <si>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</si>
  <si>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</si>
  <si>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</si>
  <si>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</si>
  <si>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</si>
  <si>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</si>
  <si>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</si>
  <si>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</si>
  <si>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</si>
  <si>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</si>
  <si>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</si>
  <si>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</si>
  <si>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</si>
  <si>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</si>
  <si>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</si>
  <si>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</si>
  <si>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</si>
  <si>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</si>
  <si>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</si>
  <si>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</si>
  <si>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</si>
  <si>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</si>
  <si>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</si>
  <si>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</si>
  <si>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</si>
  <si>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</si>
  <si>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</si>
  <si>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</si>
  <si>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</si>
  <si>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</si>
  <si>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</si>
  <si>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</si>
  <si>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</si>
  <si>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</si>
  <si>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</si>
  <si>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</si>
  <si>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</si>
  <si>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</si>
  <si>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</si>
  <si>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</si>
  <si>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</si>
  <si>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</si>
  <si>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</si>
  <si>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</si>
  <si>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</si>
  <si>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</si>
  <si>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</si>
  <si>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</si>
  <si>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</si>
  <si>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</si>
  <si>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</si>
  <si>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</si>
  <si>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</si>
  <si>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</si>
  <si>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</si>
  <si>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</si>
  <si>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</si>
  <si>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</si>
  <si>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</si>
  <si>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</si>
  <si>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</si>
  <si>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</si>
  <si>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</si>
  <si>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</si>
  <si>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</si>
  <si>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</si>
  <si>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</si>
  <si>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</si>
  <si>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</si>
  <si>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</si>
  <si>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</si>
  <si>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</si>
  <si>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</si>
  <si>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</si>
  <si>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</si>
  <si>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</si>
  <si>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</si>
  <si>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</si>
  <si>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</si>
  <si>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</si>
  <si>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</si>
  <si>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</si>
  <si>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</si>
  <si>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</si>
  <si>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</si>
  <si>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</si>
  <si>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</si>
  <si>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</si>
  <si>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</si>
  <si>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</si>
  <si>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</si>
  <si>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</si>
  <si>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</si>
  <si>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</si>
  <si>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</si>
  <si>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</si>
  <si>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</si>
  <si>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</si>
  <si>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</si>
  <si>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</si>
  <si>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</si>
  <si>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</si>
  <si>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</si>
  <si>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</si>
  <si>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</si>
  <si>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</si>
  <si>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</si>
  <si>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</si>
  <si>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</si>
  <si>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</si>
  <si>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</si>
  <si>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</si>
  <si>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</si>
  <si>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</si>
  <si>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</si>
  <si>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</si>
  <si>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</si>
  <si>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</si>
  <si>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</si>
  <si>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</si>
  <si>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</si>
  <si>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</si>
  <si>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</si>
  <si>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</si>
  <si>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</si>
  <si>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</si>
  <si>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</si>
  <si>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</si>
  <si>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</si>
  <si>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</si>
  <si>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</si>
  <si>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</si>
  <si>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</si>
  <si>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</si>
  <si>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</si>
  <si>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</si>
  <si>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</si>
  <si>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</si>
  <si>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</si>
  <si>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</si>
  <si>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</si>
  <si>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</si>
  <si>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</si>
  <si>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</si>
  <si>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</si>
  <si>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</si>
  <si>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</si>
  <si>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</si>
  <si>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</si>
  <si>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</si>
  <si>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</si>
  <si>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</si>
  <si>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</si>
  <si>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</si>
  <si>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</si>
  <si>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</si>
  <si>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</si>
  <si>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</si>
  <si>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</si>
  <si>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</si>
  <si>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</si>
  <si>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</si>
  <si>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</si>
  <si>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</si>
  <si>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</si>
  <si>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</si>
  <si>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</si>
  <si>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</si>
  <si>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</si>
  <si>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</si>
  <si>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</si>
  <si>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</si>
  <si>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</si>
  <si>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</si>
  <si>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</si>
  <si>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</si>
  <si>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</si>
  <si>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</si>
  <si>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</si>
  <si>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</si>
  <si>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</si>
  <si>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</si>
  <si>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</si>
  <si>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</si>
  <si>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</si>
  <si>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</si>
  <si>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</si>
  <si>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</si>
  <si>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</si>
  <si>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</si>
  <si>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</si>
  <si>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</si>
  <si>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</si>
  <si>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</si>
  <si>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</si>
  <si>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</si>
  <si>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</si>
  <si>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</si>
  <si>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</si>
  <si>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</si>
  <si>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</si>
  <si>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</si>
  <si>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</si>
  <si>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</si>
  <si>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</si>
  <si>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</si>
  <si>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</si>
  <si>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</si>
  <si>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</si>
  <si>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</si>
  <si>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</si>
  <si>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</si>
  <si>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</si>
  <si>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</si>
  <si>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</si>
  <si>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</si>
  <si>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</si>
  <si>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</si>
  <si>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</si>
  <si>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</si>
  <si>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</si>
  <si>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</si>
  <si>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</si>
  <si>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</si>
  <si>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</si>
  <si>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</si>
  <si>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</si>
  <si>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</si>
  <si>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</si>
  <si>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</si>
  <si>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</si>
  <si>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</si>
  <si>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</si>
  <si>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</si>
  <si>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</si>
  <si>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</si>
  <si>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</si>
  <si>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</si>
  <si>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</si>
  <si>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</si>
  <si>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</si>
  <si>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</si>
  <si>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</si>
  <si>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</si>
  <si>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</si>
  <si>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</si>
  <si>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</si>
  <si>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</si>
  <si>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</si>
  <si>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</si>
  <si>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</si>
  <si>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</si>
  <si>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</si>
  <si>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</si>
  <si>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</si>
  <si>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</si>
  <si>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</si>
  <si>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</si>
  <si>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</si>
  <si>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</si>
  <si>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</si>
  <si>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</si>
  <si>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</si>
  <si>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</si>
  <si>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</si>
  <si>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</si>
  <si>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</si>
  <si>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</si>
  <si>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</si>
  <si>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</si>
  <si>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</si>
  <si>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</si>
  <si>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</si>
  <si>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</si>
  <si>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</si>
  <si>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</si>
  <si>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</si>
  <si>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</si>
  <si>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</si>
  <si>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</si>
  <si>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</si>
  <si>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</si>
  <si>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</si>
  <si>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</si>
  <si>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</si>
  <si>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</si>
  <si>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</si>
  <si>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</si>
  <si>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</si>
  <si>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</si>
  <si>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</si>
  <si>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</si>
  <si>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</si>
  <si>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</si>
  <si>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</si>
  <si>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</si>
  <si>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</si>
  <si>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</si>
  <si>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</si>
  <si>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</si>
  <si>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</si>
  <si>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</si>
  <si>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</si>
  <si>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</si>
  <si>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</si>
  <si>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</si>
  <si>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</si>
  <si>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</si>
  <si>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</si>
  <si>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</si>
  <si>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</si>
  <si>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</si>
  <si>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</si>
  <si>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</si>
  <si>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</si>
  <si>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</si>
  <si>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</si>
  <si>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</si>
  <si>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</si>
  <si>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</si>
  <si>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</si>
  <si>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</si>
  <si>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</si>
  <si>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</si>
  <si>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</si>
  <si>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</si>
  <si>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</si>
  <si>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</si>
  <si>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</si>
  <si>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</si>
  <si>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</si>
  <si>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</si>
  <si>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</si>
  <si>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</si>
  <si>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</si>
  <si>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</si>
  <si>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</si>
  <si>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</si>
  <si>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</si>
  <si>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</si>
  <si>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</si>
  <si>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</si>
  <si>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</si>
  <si>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</si>
  <si>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</si>
  <si>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</si>
  <si>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</si>
  <si>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</si>
  <si>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</si>
  <si>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</si>
  <si>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</si>
  <si>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</si>
  <si>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</si>
  <si>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</si>
  <si>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</si>
  <si>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</si>
  <si>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</si>
  <si>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</si>
  <si>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</si>
  <si>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</si>
  <si>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</si>
  <si>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</si>
  <si>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</si>
  <si>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</si>
  <si>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</si>
  <si>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</si>
  <si>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</si>
  <si>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</si>
  <si>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</si>
  <si>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</si>
  <si>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</si>
  <si>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</si>
  <si>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</si>
  <si>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</si>
  <si>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</si>
  <si>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</si>
  <si>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</si>
  <si>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</si>
  <si>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</si>
  <si>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</si>
  <si>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</si>
  <si>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</si>
  <si>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</si>
  <si>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</si>
  <si>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</si>
  <si>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</si>
  <si>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</si>
  <si>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</si>
  <si>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</si>
  <si>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</si>
  <si>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</si>
  <si>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</si>
  <si>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</si>
  <si>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</si>
  <si>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</si>
  <si>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</si>
  <si>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</si>
  <si>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</si>
  <si>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</si>
  <si>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</si>
  <si>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</si>
  <si>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</si>
  <si>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</si>
  <si>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</si>
  <si>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</si>
  <si>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</si>
  <si>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</si>
  <si>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</si>
  <si>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</si>
  <si>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</si>
  <si>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</si>
  <si>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</si>
  <si>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</si>
  <si>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</si>
  <si>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</si>
  <si>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</si>
  <si>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</si>
  <si>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</si>
  <si>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</si>
  <si>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</si>
  <si>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</si>
  <si>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</si>
  <si>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</si>
  <si>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</si>
  <si>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</si>
  <si>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</si>
  <si>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</si>
  <si>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</si>
  <si>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</si>
  <si>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</si>
  <si>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</si>
  <si>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</si>
  <si>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</si>
  <si>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</si>
  <si>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</si>
  <si>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</si>
  <si>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</si>
  <si>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</si>
  <si>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</si>
  <si>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</si>
  <si>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</si>
  <si>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</si>
  <si>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</si>
  <si>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</si>
  <si>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</si>
  <si>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</si>
  <si>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</si>
  <si>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</si>
  <si>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</si>
  <si>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</si>
  <si>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</si>
  <si>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</si>
  <si>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</si>
  <si>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</si>
  <si>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</si>
  <si>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</si>
  <si>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</si>
  <si>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</si>
  <si>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</si>
  <si>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</si>
  <si>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</si>
  <si>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</si>
  <si>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</si>
  <si>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</si>
  <si>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</si>
  <si>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</si>
  <si>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</si>
  <si>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</si>
  <si>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</si>
  <si>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</si>
  <si>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</si>
  <si>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</si>
  <si>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</si>
  <si>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</si>
  <si>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</si>
  <si>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</si>
  <si>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</si>
  <si>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</si>
  <si>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</si>
  <si>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</si>
  <si>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</si>
  <si>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</si>
  <si>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</si>
  <si>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</si>
  <si>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</si>
  <si>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</si>
  <si>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</si>
  <si>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</si>
  <si>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</si>
  <si>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</si>
  <si>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</si>
  <si>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</si>
  <si>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</si>
  <si>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</si>
  <si>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</si>
  <si>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</si>
  <si>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</si>
  <si>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</si>
  <si>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</si>
  <si>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</si>
  <si>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</si>
  <si>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</si>
  <si>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</si>
  <si>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</si>
  <si>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</si>
  <si>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</si>
  <si>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</si>
  <si>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</si>
  <si>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</si>
  <si>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</si>
  <si>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</si>
  <si>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</si>
  <si>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</si>
  <si>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</si>
  <si>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</si>
  <si>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</si>
  <si>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</si>
  <si>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</si>
  <si>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</si>
  <si>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</si>
  <si>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</si>
  <si>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</si>
  <si>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</si>
  <si>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</si>
  <si>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</si>
  <si>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</si>
  <si>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</si>
  <si>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</si>
  <si>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</si>
  <si>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</si>
  <si>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</si>
  <si>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</si>
  <si>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</si>
  <si>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</si>
  <si>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</si>
  <si>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</si>
  <si>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</si>
  <si>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</si>
  <si>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</si>
  <si>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</si>
  <si>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</si>
  <si>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</si>
  <si>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</si>
  <si>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</si>
  <si>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</si>
  <si>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</si>
  <si>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</si>
  <si>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</si>
  <si>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</si>
  <si>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</si>
  <si>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</si>
  <si>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</si>
  <si>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</si>
  <si>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</si>
  <si>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</si>
  <si>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</si>
  <si>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</si>
  <si>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</si>
  <si>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</si>
  <si>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</si>
  <si>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</si>
  <si>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</si>
  <si>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</si>
  <si>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</si>
  <si>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</si>
  <si>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</si>
  <si>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</si>
  <si>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</si>
  <si>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</si>
  <si>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</si>
  <si>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</si>
  <si>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</si>
  <si>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</si>
  <si>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</si>
  <si>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</si>
  <si>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</si>
  <si>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</si>
  <si>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</si>
  <si>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</si>
  <si>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</si>
  <si>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</si>
  <si>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</si>
  <si>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</si>
  <si>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</si>
  <si>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</si>
  <si>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</si>
  <si>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</si>
  <si>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</si>
  <si>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</si>
  <si>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</si>
  <si>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</si>
  <si>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</si>
  <si>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</si>
  <si>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</si>
  <si>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</si>
  <si>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</si>
  <si>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</si>
  <si>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</si>
  <si>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</si>
  <si>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</si>
  <si>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</si>
  <si>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</si>
  <si>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</si>
  <si>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</si>
  <si>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</si>
  <si>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</si>
  <si>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</si>
  <si>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</si>
  <si>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</si>
  <si>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</si>
  <si>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</si>
  <si>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</si>
  <si>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</si>
  <si>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</si>
  <si>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</si>
  <si>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</si>
  <si>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</si>
  <si>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</si>
  <si>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</si>
  <si>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</si>
  <si>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</si>
  <si>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</si>
  <si>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</si>
  <si>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</si>
  <si>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</si>
  <si>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</si>
  <si>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</si>
  <si>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</si>
  <si>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</si>
  <si>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</si>
  <si>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</si>
  <si>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</si>
  <si>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</si>
  <si>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</si>
  <si>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</si>
  <si>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</si>
  <si>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</si>
  <si>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</si>
  <si>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</si>
  <si>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</si>
  <si>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</si>
  <si>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</si>
  <si>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</si>
  <si>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</si>
  <si>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</si>
  <si>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</si>
  <si>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</si>
  <si>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</si>
  <si>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</si>
  <si>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</si>
  <si>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</si>
  <si>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</si>
  <si>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</si>
  <si>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</si>
  <si>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</si>
  <si>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</si>
  <si>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</si>
  <si>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</si>
  <si>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</si>
  <si>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</si>
  <si>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</si>
  <si>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</si>
  <si>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</si>
  <si>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</si>
  <si>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</si>
  <si>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</si>
  <si>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</si>
  <si>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</si>
  <si>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</si>
  <si>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</si>
  <si>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</si>
  <si>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</si>
  <si>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</si>
  <si>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</si>
  <si>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</si>
  <si>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</si>
  <si>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</si>
  <si>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</si>
  <si>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</si>
  <si>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</si>
  <si>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</si>
  <si>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</si>
  <si>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</si>
  <si>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</si>
  <si>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</si>
  <si>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</si>
  <si>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</si>
  <si>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</si>
  <si>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</si>
  <si>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</si>
  <si>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</si>
  <si>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</si>
  <si>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</si>
  <si>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</si>
  <si>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</si>
  <si>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</si>
  <si>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</si>
  <si>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</si>
  <si>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</si>
  <si>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</si>
  <si>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</si>
  <si>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</si>
  <si>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</si>
  <si>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</si>
  <si>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</si>
  <si>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</si>
  <si>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</si>
  <si>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</si>
  <si>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</si>
  <si>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</si>
  <si>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</si>
  <si>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</si>
  <si>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</si>
  <si>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</si>
  <si>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</si>
  <si>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</si>
  <si>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</si>
  <si>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</si>
  <si>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</si>
  <si>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</si>
  <si>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</si>
  <si>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</si>
  <si>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</si>
  <si>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</si>
  <si>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</si>
  <si>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</si>
  <si>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</si>
  <si>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</si>
  <si>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</si>
  <si>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</si>
  <si>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</si>
  <si>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</si>
  <si>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</si>
  <si>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</si>
  <si>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</si>
  <si>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</si>
  <si>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</si>
  <si>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</si>
  <si>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</si>
  <si>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</si>
  <si>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</si>
  <si>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</si>
  <si>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</si>
  <si>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</si>
  <si>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</si>
  <si>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</si>
  <si>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</si>
  <si>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</si>
  <si>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</si>
  <si>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</si>
  <si>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</si>
  <si>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</si>
  <si>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</si>
  <si>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</si>
  <si>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</si>
  <si>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</si>
  <si>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</si>
  <si>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</si>
  <si>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</si>
  <si>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</si>
  <si>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</si>
  <si>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</si>
  <si>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</si>
  <si>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</si>
  <si>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</si>
  <si>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</si>
  <si>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</si>
  <si>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</si>
  <si>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</si>
  <si>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</si>
  <si>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</si>
  <si>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</si>
  <si>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</si>
  <si>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</si>
  <si>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</si>
  <si>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</si>
  <si>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</si>
  <si>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</si>
  <si>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</si>
  <si>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</si>
  <si>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</si>
  <si>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</si>
  <si>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</si>
  <si>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</si>
  <si>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</si>
  <si>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</si>
  <si>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</si>
  <si>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</si>
  <si>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</si>
  <si>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</si>
  <si>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</si>
  <si>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</si>
  <si>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</si>
  <si>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</si>
  <si>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</si>
  <si>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</si>
  <si>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</si>
  <si>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</si>
  <si>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</si>
  <si>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</si>
  <si>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</si>
  <si>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</si>
  <si>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</si>
  <si>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</si>
  <si>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</si>
  <si>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</si>
  <si>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</si>
  <si>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</si>
  <si>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</si>
  <si>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</si>
  <si>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</si>
  <si>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</si>
  <si>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</si>
  <si>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</si>
  <si>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</si>
  <si>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</si>
  <si>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</si>
  <si>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</si>
  <si>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</si>
  <si>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</si>
  <si>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</si>
  <si>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</si>
  <si>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</si>
  <si>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</si>
  <si>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</si>
  <si>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</si>
  <si>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</si>
  <si>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</si>
  <si>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</si>
  <si>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</si>
  <si>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</si>
  <si>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</si>
  <si>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</si>
  <si>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</si>
  <si>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</si>
  <si>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</si>
  <si>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</si>
  <si>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</si>
  <si>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</si>
  <si>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</si>
  <si>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</si>
  <si>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</si>
  <si>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</si>
  <si>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</si>
  <si>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</si>
  <si>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</si>
  <si>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</si>
  <si>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</si>
  <si>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</si>
  <si>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</si>
  <si>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</si>
  <si>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</si>
  <si>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</si>
  <si>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</si>
  <si>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</si>
  <si>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</si>
  <si>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</si>
  <si>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</si>
  <si>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</si>
  <si>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</si>
  <si>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</si>
  <si>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</si>
  <si>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</si>
  <si>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</si>
  <si>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</si>
  <si>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</si>
  <si>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</si>
  <si>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</si>
  <si>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</si>
  <si>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</si>
  <si>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</si>
  <si>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</si>
  <si>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</si>
  <si>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</si>
  <si>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</si>
  <si>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</si>
  <si>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</si>
  <si>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</si>
  <si>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</si>
  <si>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</si>
  <si>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</si>
  <si>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</si>
  <si>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</si>
  <si>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</si>
  <si>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</si>
  <si>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</si>
  <si>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</si>
  <si>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</si>
  <si>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</si>
  <si>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</si>
  <si>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</si>
  <si>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</si>
  <si>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</si>
  <si>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</si>
  <si>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</si>
  <si>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</si>
  <si>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</si>
  <si>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</si>
  <si>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</si>
  <si>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</si>
  <si>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</si>
  <si>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</si>
  <si>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</si>
  <si>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</si>
  <si>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</si>
  <si>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</si>
  <si>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</si>
  <si>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</si>
  <si>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</si>
  <si>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</si>
  <si>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</si>
  <si>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</si>
  <si>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</si>
  <si>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</si>
  <si>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</si>
  <si>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</si>
  <si>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</si>
  <si>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</si>
  <si>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</si>
  <si>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</si>
  <si>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</si>
  <si>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</si>
  <si>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</si>
  <si>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</si>
  <si>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</si>
  <si>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</si>
  <si>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</si>
  <si>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</si>
  <si>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</si>
  <si>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</si>
  <si>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</si>
  <si>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</si>
  <si>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</si>
  <si>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</si>
  <si>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</si>
  <si>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</si>
  <si>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</si>
  <si>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</si>
  <si>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</si>
  <si>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</si>
  <si>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</si>
  <si>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</si>
  <si>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</si>
  <si>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</si>
  <si>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</si>
  <si>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</si>
  <si>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</si>
  <si>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</si>
  <si>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</si>
  <si>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</si>
  <si>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</si>
  <si>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</si>
  <si>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</si>
  <si>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</si>
  <si>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</si>
  <si>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</si>
  <si>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</si>
  <si>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</si>
  <si>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</si>
  <si>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</si>
  <si>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</si>
  <si>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</si>
  <si>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</si>
  <si>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</si>
  <si>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</si>
  <si>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</si>
  <si>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</si>
  <si>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</si>
  <si>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</si>
  <si>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</si>
  <si>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</si>
  <si>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</si>
  <si>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</si>
  <si>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</si>
  <si>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</si>
  <si>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</si>
  <si>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</si>
  <si>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</si>
  <si>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</si>
  <si>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</si>
  <si>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</si>
  <si>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</si>
  <si>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</si>
  <si>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</si>
  <si>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</si>
  <si>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</si>
  <si>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</si>
  <si>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</si>
  <si>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</si>
  <si>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</si>
  <si>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</si>
  <si>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</si>
  <si>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</si>
  <si>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</si>
  <si>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</si>
  <si>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</si>
  <si>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</si>
  <si>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</si>
  <si>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</si>
  <si>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</si>
  <si>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</si>
  <si>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</si>
  <si>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</si>
  <si>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</si>
  <si>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</si>
  <si>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</si>
  <si>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</si>
  <si>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</si>
  <si>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</si>
  <si>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</si>
  <si>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</si>
  <si>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</si>
  <si>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</si>
  <si>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</si>
  <si>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</si>
  <si>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</si>
  <si>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</si>
  <si>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</si>
  <si>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</si>
  <si>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</si>
  <si>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</si>
  <si>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</si>
  <si>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</si>
  <si>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</si>
  <si>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</si>
  <si>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</si>
  <si>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</si>
  <si>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</si>
  <si>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</si>
  <si>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</si>
  <si>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</si>
  <si>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</si>
  <si>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</si>
  <si>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</si>
  <si>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</si>
  <si>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</si>
  <si>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</si>
  <si>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</si>
  <si>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</si>
  <si>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</si>
  <si>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</si>
  <si>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</si>
  <si>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</si>
  <si>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</si>
  <si>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</si>
  <si>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</si>
  <si>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</si>
  <si>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</si>
  <si>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</si>
  <si>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</si>
  <si>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</si>
  <si>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</si>
  <si>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</si>
  <si>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</si>
  <si>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</si>
  <si>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</si>
  <si>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</si>
  <si>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</si>
  <si>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</si>
  <si>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</si>
  <si>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</si>
  <si>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</si>
  <si>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</si>
  <si>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</si>
  <si>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</si>
  <si>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</si>
  <si>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</si>
  <si>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</si>
  <si>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</si>
  <si>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</si>
  <si>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</si>
  <si>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</si>
  <si>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</si>
  <si>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</si>
  <si>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</si>
  <si>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</si>
  <si>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</si>
  <si>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</si>
  <si>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</si>
  <si>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</si>
  <si>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</si>
  <si>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</si>
  <si>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</si>
  <si>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</si>
  <si>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</si>
  <si>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</si>
  <si>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</si>
  <si>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</si>
  <si>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</si>
  <si>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</si>
  <si>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</si>
  <si>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</si>
  <si>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</si>
  <si>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</si>
  <si>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</si>
  <si>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</si>
  <si>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</si>
  <si>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</si>
  <si>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</si>
  <si>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</si>
  <si>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</si>
  <si>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</si>
  <si>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</si>
  <si>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</si>
  <si>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</si>
  <si>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</si>
  <si>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</si>
  <si>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</si>
  <si>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</si>
  <si>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</si>
  <si>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</si>
  <si>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</si>
  <si>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</si>
  <si>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</si>
  <si>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</si>
  <si>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</si>
  <si>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</si>
  <si>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</si>
  <si>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</si>
  <si>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</si>
  <si>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</si>
  <si>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</si>
  <si>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</si>
  <si>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</si>
  <si>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</si>
  <si>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</si>
  <si>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</si>
  <si>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</si>
  <si>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</si>
  <si>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</si>
  <si>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</si>
  <si>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</si>
  <si>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</si>
  <si>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</si>
  <si>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</si>
  <si>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</si>
  <si>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</si>
  <si>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</si>
  <si>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</si>
  <si>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</si>
  <si>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</si>
  <si>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</si>
  <si>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</si>
  <si>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</si>
  <si>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</si>
  <si>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</si>
  <si>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</si>
  <si>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</si>
  <si>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</si>
  <si>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</si>
  <si>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</si>
  <si>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</si>
  <si>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</si>
  <si>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</si>
  <si>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</si>
  <si>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</si>
  <si>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</si>
  <si>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</si>
  <si>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</si>
  <si>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</si>
  <si>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</si>
  <si>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</si>
  <si>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</si>
  <si>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</si>
  <si>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</si>
  <si>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</si>
  <si>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</si>
  <si>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</si>
  <si>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</si>
  <si>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</si>
  <si>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</si>
  <si>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</si>
  <si>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</si>
  <si>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</si>
  <si>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</si>
  <si>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</si>
  <si>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</si>
  <si>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</si>
  <si>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</si>
  <si>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</si>
  <si>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</si>
  <si>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</si>
  <si>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</si>
  <si>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</si>
  <si>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</si>
  <si>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</si>
  <si>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</si>
  <si>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</si>
  <si>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</si>
  <si>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</si>
  <si>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</si>
  <si>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</si>
  <si>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</si>
  <si>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</si>
  <si>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</si>
  <si>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</si>
  <si>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</si>
  <si>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</si>
  <si>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</si>
  <si>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</si>
  <si>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</si>
  <si>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</si>
  <si>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</si>
  <si>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</si>
  <si>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</si>
  <si>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</si>
  <si>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</si>
  <si>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</si>
  <si>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</si>
  <si>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</si>
  <si>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</si>
  <si>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</si>
  <si>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</si>
  <si>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</si>
  <si>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</si>
  <si>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</si>
  <si>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</si>
  <si>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</si>
  <si>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</si>
  <si>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</si>
  <si>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</si>
  <si>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</si>
  <si>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</si>
  <si>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</si>
  <si>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</si>
  <si>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</si>
  <si>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</si>
  <si>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</si>
  <si>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</si>
  <si>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</si>
  <si>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</si>
  <si>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</si>
  <si>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</si>
  <si>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</si>
  <si>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</si>
  <si>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</si>
  <si>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</si>
  <si>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</si>
  <si>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</si>
  <si>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</si>
  <si>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</si>
  <si>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</si>
  <si>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</si>
  <si>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</si>
  <si>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</si>
  <si>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</si>
  <si>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</si>
  <si>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</si>
  <si>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</si>
  <si>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</si>
  <si>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</si>
  <si>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</si>
  <si>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</si>
  <si>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</si>
  <si>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</si>
  <si>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</si>
  <si>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</si>
  <si>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</si>
  <si>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</si>
  <si>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</si>
  <si>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</si>
  <si>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</si>
  <si>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</si>
  <si>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</si>
  <si>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</si>
  <si>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</si>
  <si>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</si>
  <si>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</si>
  <si>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</si>
  <si>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</si>
  <si>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</si>
  <si>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</si>
  <si>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</si>
  <si>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</si>
  <si>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</si>
  <si>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</si>
  <si>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</si>
  <si>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</si>
  <si>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</si>
  <si>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</si>
  <si>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</si>
  <si>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</si>
  <si>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</si>
  <si>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</si>
  <si>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</si>
  <si>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</si>
  <si>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</si>
  <si>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</si>
  <si>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</si>
  <si>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</si>
  <si>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</si>
  <si>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</si>
  <si>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</si>
  <si>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</si>
  <si>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</si>
  <si>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</si>
  <si>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</si>
  <si>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</si>
  <si>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</si>
  <si>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</si>
  <si>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</si>
  <si>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</si>
  <si>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</si>
  <si>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</si>
  <si>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</si>
  <si>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</si>
  <si>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</si>
  <si>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</si>
  <si>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</si>
  <si>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</si>
  <si>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</si>
  <si>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</si>
  <si>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</si>
  <si>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</si>
  <si>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</si>
  <si>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</si>
  <si>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</si>
  <si>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</si>
  <si>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</si>
  <si>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</si>
  <si>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</si>
  <si>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</si>
  <si>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</si>
  <si>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</si>
  <si>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</si>
  <si>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</si>
  <si>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</si>
  <si>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</si>
  <si>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</si>
  <si>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</si>
  <si>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</si>
  <si>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</si>
  <si>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</si>
  <si>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</si>
  <si>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</si>
  <si>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</si>
  <si>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</si>
  <si>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</si>
  <si>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</si>
  <si>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</si>
  <si>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</si>
  <si>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</si>
  <si>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</si>
  <si>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</si>
  <si>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</si>
  <si>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</si>
  <si>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</si>
  <si>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</si>
  <si>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</si>
  <si>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</si>
  <si>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</si>
  <si>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</si>
  <si>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</si>
  <si>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</si>
  <si>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</si>
  <si>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</si>
  <si>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</si>
  <si>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</si>
  <si>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</si>
  <si>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</si>
  <si>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</si>
  <si>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</si>
  <si>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</si>
  <si>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</si>
  <si>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</si>
  <si>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</si>
  <si>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</si>
  <si>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</si>
  <si>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</si>
  <si>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</si>
  <si>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</si>
  <si>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</si>
  <si>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</si>
  <si>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</si>
  <si>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</si>
  <si>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</si>
  <si>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</si>
  <si>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</si>
  <si>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</si>
  <si>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</si>
  <si>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</si>
  <si>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</si>
  <si>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</si>
  <si>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</si>
  <si>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</si>
  <si>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</si>
  <si>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</si>
  <si>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</si>
  <si>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</si>
  <si>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</si>
  <si>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</si>
  <si>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</si>
  <si>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</si>
  <si>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</si>
  <si>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</si>
  <si>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</si>
  <si>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</si>
  <si>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</si>
  <si>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</si>
  <si>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</si>
  <si>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</si>
  <si>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</si>
  <si>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</si>
  <si>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</si>
  <si>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</si>
  <si>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</si>
  <si>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</si>
  <si>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</si>
  <si>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</si>
  <si>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</si>
  <si>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</si>
  <si>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</si>
  <si>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</si>
  <si>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</si>
  <si>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</si>
  <si>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</si>
  <si>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</si>
  <si>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</si>
  <si>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</si>
  <si>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</si>
  <si>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</si>
  <si>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</si>
  <si>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</si>
  <si>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</si>
  <si>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</si>
  <si>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</si>
  <si>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</si>
  <si>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</si>
  <si>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</si>
  <si>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</si>
  <si>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</si>
  <si>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</si>
  <si>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</si>
  <si>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</si>
  <si>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</si>
  <si>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</si>
  <si>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</si>
  <si>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</si>
  <si>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</si>
  <si>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</si>
  <si>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</si>
  <si>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</si>
  <si>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</si>
  <si>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</si>
  <si>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</si>
  <si>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</si>
  <si>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</si>
  <si>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</si>
  <si>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</si>
  <si>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</si>
  <si>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</si>
  <si>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</si>
  <si>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</si>
  <si>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</si>
  <si>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</si>
  <si>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</si>
  <si>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</si>
  <si>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</si>
  <si>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</si>
  <si>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</si>
  <si>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</si>
  <si>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</si>
  <si>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</si>
  <si>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</si>
  <si>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</si>
  <si>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</si>
  <si>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</si>
  <si>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</si>
  <si>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</si>
  <si>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</si>
  <si>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</si>
  <si>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</si>
  <si>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</si>
  <si>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</si>
  <si>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</si>
  <si>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</si>
  <si>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</si>
  <si>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</si>
  <si>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</si>
  <si>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</si>
  <si>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</si>
  <si>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</si>
  <si>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</si>
  <si>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</si>
  <si>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</si>
  <si>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</si>
  <si>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</si>
  <si>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</si>
  <si>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</si>
  <si>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</si>
  <si>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</si>
  <si>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</si>
  <si>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</si>
  <si>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</si>
  <si>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</si>
  <si>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</si>
  <si>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</si>
  <si>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</si>
  <si>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</si>
  <si>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</si>
  <si>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</si>
  <si>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</si>
  <si>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</si>
  <si>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</si>
  <si>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</si>
  <si>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</si>
  <si>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</si>
  <si>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</si>
  <si>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</si>
  <si>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</si>
  <si>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</si>
  <si>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</si>
  <si>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</si>
  <si>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</si>
  <si>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</si>
  <si>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</si>
  <si>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</si>
  <si>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</si>
  <si>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</si>
  <si>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</si>
  <si>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</si>
  <si>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</si>
  <si>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</si>
  <si>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</si>
  <si>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</si>
  <si>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</si>
  <si>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</si>
  <si>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</si>
  <si>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</si>
  <si>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</si>
  <si>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</si>
  <si>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</si>
  <si>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</si>
  <si>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</si>
  <si>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</si>
  <si>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</si>
  <si>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</si>
  <si>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</si>
  <si>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</si>
  <si>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</si>
  <si>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</si>
  <si>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</si>
  <si>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</si>
  <si>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</si>
  <si>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</si>
  <si>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</si>
  <si>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</si>
  <si>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</si>
  <si>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</si>
  <si>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</si>
  <si>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</si>
  <si>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</si>
  <si>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</si>
  <si>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</si>
  <si>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</si>
  <si>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</si>
  <si>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</si>
  <si>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</si>
  <si>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</si>
  <si>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</si>
  <si>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</si>
  <si>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</si>
  <si>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</si>
  <si>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</si>
  <si>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</si>
  <si>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</si>
  <si>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</si>
  <si>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</si>
  <si>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</si>
  <si>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</si>
  <si>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</si>
  <si>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</si>
  <si>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</si>
  <si>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</si>
  <si>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</si>
  <si>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</si>
  <si>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</si>
  <si>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</si>
  <si>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</si>
  <si>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</si>
  <si>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</si>
  <si>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</si>
  <si>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</si>
  <si>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</si>
  <si>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</si>
  <si>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</si>
  <si>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</si>
  <si>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</si>
  <si>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</si>
  <si>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</si>
  <si>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</si>
  <si>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</si>
  <si>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</si>
  <si>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</si>
  <si>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</si>
  <si>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</si>
  <si>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</si>
  <si>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</si>
  <si>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</si>
  <si>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</si>
  <si>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</si>
  <si>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</si>
  <si>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</si>
  <si>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</si>
  <si>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</si>
  <si>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</si>
  <si>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</si>
  <si>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</si>
  <si>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</si>
  <si>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</si>
  <si>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</si>
  <si>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</si>
  <si>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</si>
  <si>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</si>
  <si>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</si>
  <si>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</si>
  <si>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</si>
  <si>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</si>
  <si>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</si>
  <si>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</si>
  <si>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</si>
  <si>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</si>
  <si>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</si>
  <si>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</si>
  <si>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</si>
  <si>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</si>
  <si>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</si>
  <si>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</si>
  <si>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</si>
  <si>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</si>
  <si>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</si>
  <si>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</si>
  <si>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</si>
  <si>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</si>
  <si>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</si>
  <si>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</si>
  <si>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</si>
  <si>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</si>
  <si>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</si>
  <si>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</si>
  <si>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</si>
  <si>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</si>
  <si>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</si>
  <si>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</si>
  <si>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</si>
  <si>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</si>
  <si>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</si>
  <si>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</si>
  <si>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</si>
  <si>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</si>
  <si>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</si>
  <si>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</si>
  <si>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</si>
  <si>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</si>
  <si>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</si>
  <si>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</si>
  <si>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</si>
  <si>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</si>
  <si>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</si>
  <si>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</si>
  <si>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</si>
  <si>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</si>
  <si>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</si>
  <si>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</si>
  <si>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</si>
  <si>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</si>
  <si>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</si>
  <si>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</si>
  <si>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</si>
  <si>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</si>
  <si>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</si>
  <si>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</si>
  <si>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</si>
  <si>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</si>
  <si>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</si>
  <si>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</si>
  <si>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</si>
  <si>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</si>
  <si>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</si>
  <si>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</si>
  <si>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</si>
  <si>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</si>
  <si>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</si>
  <si>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</si>
  <si>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</si>
  <si>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</si>
  <si>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</si>
  <si>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</si>
  <si>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</si>
  <si>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</si>
  <si>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</si>
  <si>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</si>
  <si>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</si>
  <si>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</si>
  <si>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</si>
  <si>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</si>
  <si>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</si>
  <si>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</si>
  <si>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</si>
  <si>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</si>
  <si>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</si>
  <si>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</si>
  <si>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</si>
  <si>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</si>
  <si>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</si>
  <si>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</si>
  <si>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</si>
  <si>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</si>
  <si>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</si>
  <si>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</si>
  <si>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</si>
  <si>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</si>
  <si>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</si>
  <si>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</si>
  <si>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</si>
  <si>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</si>
  <si>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</si>
  <si>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</si>
  <si>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</si>
  <si>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</si>
  <si>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</si>
  <si>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</si>
  <si>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</si>
  <si>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</si>
  <si>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</si>
  <si>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</si>
  <si>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</si>
  <si>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</si>
  <si>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</si>
  <si>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</si>
  <si>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</si>
  <si>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</si>
  <si>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</si>
  <si>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</si>
  <si>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</si>
  <si>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</si>
  <si>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</si>
  <si>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</si>
  <si>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</si>
  <si>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</si>
  <si>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</si>
  <si>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</si>
  <si>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</si>
  <si>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</si>
  <si>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</si>
  <si>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</si>
  <si>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</si>
  <si>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</si>
  <si>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</si>
  <si>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</si>
  <si>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</si>
  <si>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</si>
  <si>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</si>
  <si>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</si>
  <si>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</si>
  <si>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</si>
  <si>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</si>
  <si>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</si>
  <si>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</si>
  <si>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</si>
  <si>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</si>
  <si>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</si>
  <si>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</si>
  <si>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</si>
  <si>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</si>
  <si>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</si>
  <si>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</si>
  <si>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</si>
  <si>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</si>
  <si>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</si>
  <si>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</si>
  <si>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</si>
  <si>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</si>
  <si>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</si>
  <si>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</si>
  <si>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</si>
  <si>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</si>
  <si>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</si>
  <si>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</si>
  <si>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</si>
  <si>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</si>
  <si>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</si>
  <si>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</si>
  <si>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</si>
  <si>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</si>
  <si>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</si>
  <si>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</si>
  <si>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</si>
  <si>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</si>
  <si>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</si>
  <si>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</si>
  <si>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</si>
  <si>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</si>
  <si>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</si>
  <si>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</si>
  <si>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</si>
  <si>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</si>
  <si>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</si>
  <si>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</si>
  <si>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</si>
  <si>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</si>
  <si>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</si>
  <si>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</si>
  <si>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</si>
  <si>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</si>
  <si>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</si>
  <si>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</si>
  <si>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</si>
  <si>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</si>
  <si>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</si>
  <si>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</si>
  <si>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</si>
  <si>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</si>
  <si>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</si>
  <si>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</si>
  <si>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</si>
  <si>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</si>
  <si>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</si>
  <si>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</si>
  <si>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</si>
  <si>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</si>
  <si>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</si>
  <si>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</si>
  <si>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</si>
  <si>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</si>
  <si>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</si>
  <si>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</si>
  <si>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</si>
  <si>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</si>
  <si>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</si>
  <si>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</si>
  <si>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</si>
  <si>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</si>
  <si>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</si>
  <si>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</si>
  <si>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</si>
  <si>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</si>
  <si>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</si>
  <si>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</si>
  <si>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</si>
  <si>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</si>
  <si>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</si>
  <si>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</si>
  <si>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</si>
  <si>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</si>
  <si>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</si>
  <si>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</si>
  <si>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</si>
  <si>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</si>
  <si>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</si>
  <si>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</si>
  <si>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</si>
  <si>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</si>
  <si>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</si>
  <si>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</si>
  <si>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</si>
  <si>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</si>
  <si>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</si>
  <si>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</si>
  <si>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</si>
  <si>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</si>
  <si>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</si>
  <si>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</si>
  <si>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</si>
  <si>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</si>
  <si>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</si>
  <si>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</si>
  <si>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</si>
  <si>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</si>
  <si>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</si>
  <si>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</si>
  <si>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</si>
  <si>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</si>
  <si>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</si>
  <si>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</si>
  <si>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</si>
  <si>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</si>
  <si>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</si>
  <si>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</si>
  <si>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</si>
  <si>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</si>
  <si>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</si>
  <si>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</si>
  <si>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</si>
  <si>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</si>
  <si>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</si>
  <si>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</si>
  <si>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</si>
  <si>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</si>
  <si>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</si>
  <si>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</si>
  <si>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</si>
  <si>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</si>
  <si>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</si>
  <si>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</si>
  <si>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</si>
  <si>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</si>
  <si>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</si>
  <si>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</si>
  <si>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</si>
  <si>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</si>
  <si>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</si>
  <si>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</si>
  <si>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</si>
  <si>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</si>
  <si>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</si>
  <si>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</si>
  <si>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</si>
  <si>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</si>
  <si>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</si>
  <si>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</si>
  <si>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</si>
  <si>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</si>
  <si>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</si>
  <si>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</si>
  <si>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</si>
  <si>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</si>
  <si>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</si>
  <si>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</si>
  <si>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</si>
  <si>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</si>
  <si>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</si>
  <si>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</si>
  <si>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</si>
  <si>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</si>
  <si>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</si>
  <si>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</si>
  <si>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</si>
  <si>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</si>
  <si>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</si>
  <si>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</si>
  <si>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</si>
  <si>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</si>
  <si>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</si>
  <si>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</si>
  <si>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</si>
  <si>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</si>
  <si>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</si>
  <si>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</si>
  <si>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</si>
  <si>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</si>
  <si>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</si>
  <si>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</si>
  <si>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</si>
  <si>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</si>
  <si>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</si>
  <si>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</si>
  <si>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</si>
  <si>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</si>
  <si>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</si>
  <si>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</si>
  <si>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</si>
  <si>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</si>
  <si>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</si>
  <si>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</si>
  <si>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</si>
  <si>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</si>
  <si>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</si>
  <si>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</si>
  <si>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</si>
  <si>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</si>
  <si>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</si>
  <si>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</si>
  <si>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</si>
  <si>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</si>
  <si>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</si>
  <si>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</si>
  <si>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</si>
  <si>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</si>
  <si>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</si>
  <si>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</si>
  <si>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</si>
  <si>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</si>
  <si>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</si>
  <si>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</si>
  <si>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</si>
  <si>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</si>
  <si>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</si>
  <si>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</si>
  <si>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</si>
  <si>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</si>
  <si>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</si>
  <si>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</si>
  <si>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</si>
  <si>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</si>
  <si>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</si>
  <si>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</si>
  <si>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</si>
  <si>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</si>
  <si>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</si>
  <si>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</si>
  <si>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</si>
  <si>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</si>
  <si>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</si>
  <si>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</si>
  <si>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</si>
  <si>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</si>
  <si>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</si>
  <si>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</si>
  <si>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</si>
  <si>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</si>
  <si>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</si>
  <si>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</si>
  <si>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</si>
  <si>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</si>
  <si>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</si>
  <si>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</si>
  <si>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</si>
  <si>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</si>
  <si>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</si>
  <si>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</si>
  <si>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</si>
  <si>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</si>
  <si>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</si>
  <si>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</si>
  <si>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</si>
  <si>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</si>
  <si>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</si>
  <si>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</si>
  <si>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</si>
  <si>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</si>
  <si>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</si>
  <si>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</si>
  <si>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</si>
  <si>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</si>
  <si>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</si>
  <si>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</si>
  <si>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</si>
  <si>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</si>
  <si>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</si>
  <si>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</si>
  <si>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</si>
  <si>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</si>
  <si>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</si>
  <si>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</si>
  <si>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</si>
  <si>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</si>
  <si>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</si>
  <si>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</si>
  <si>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</si>
  <si>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</si>
  <si>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</si>
  <si>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</si>
  <si>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</si>
  <si>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</si>
  <si>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</si>
  <si>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</si>
  <si>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</si>
  <si>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</si>
  <si>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</si>
  <si>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</si>
  <si>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</si>
  <si>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</si>
  <si>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</si>
  <si>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</si>
  <si>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</si>
  <si>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</si>
  <si>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</si>
  <si>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</si>
  <si>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</si>
  <si>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</si>
  <si>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</si>
  <si>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</si>
  <si>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</si>
  <si>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</si>
  <si>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</si>
  <si>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</si>
  <si>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</si>
  <si>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</si>
  <si>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</si>
  <si>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</si>
  <si>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</si>
  <si>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</si>
  <si>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</si>
  <si>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</si>
  <si>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</si>
  <si>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</si>
  <si>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</si>
  <si>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</si>
  <si>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</si>
  <si>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</si>
  <si>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</si>
  <si>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</si>
  <si>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</si>
  <si>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</si>
  <si>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</si>
  <si>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</si>
  <si>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</si>
  <si>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</si>
  <si>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</si>
  <si>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</si>
  <si>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</si>
  <si>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</si>
  <si>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</si>
  <si>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</si>
  <si>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</si>
  <si>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</si>
  <si>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</si>
  <si>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</si>
  <si>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</si>
  <si>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</si>
  <si>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</si>
  <si>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</si>
  <si>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</si>
  <si>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</si>
  <si>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</si>
  <si>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</si>
  <si>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</si>
  <si>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</si>
  <si>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</si>
  <si>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</si>
  <si>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</si>
  <si>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</si>
  <si>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</si>
  <si>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</si>
  <si>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</si>
  <si>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</si>
  <si>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</si>
  <si>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</si>
  <si>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</si>
  <si>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</si>
  <si>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</si>
  <si>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</si>
  <si>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</si>
  <si>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</si>
  <si>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</si>
  <si>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</si>
  <si>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</si>
  <si>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</si>
  <si>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</si>
  <si>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</si>
  <si>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</si>
  <si>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</si>
  <si>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</si>
  <si>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</si>
  <si>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</si>
  <si>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</si>
  <si>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</si>
  <si>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</si>
  <si>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</si>
  <si>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</si>
  <si>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</si>
  <si>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</si>
  <si>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</si>
  <si>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</si>
  <si>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</si>
  <si>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</si>
  <si>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</si>
  <si>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</si>
  <si>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</si>
  <si>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</si>
  <si>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</si>
  <si>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</si>
  <si>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</si>
  <si>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</si>
  <si>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</si>
  <si>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</si>
  <si>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</si>
  <si>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</si>
  <si>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</si>
  <si>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</si>
  <si>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</si>
  <si>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</si>
  <si>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</si>
  <si>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</si>
  <si>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</si>
  <si>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</si>
  <si>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</si>
  <si>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</si>
  <si>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</si>
  <si>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</si>
  <si>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</si>
  <si>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</si>
  <si>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</si>
  <si>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</si>
  <si>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</si>
  <si>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</si>
  <si>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</si>
  <si>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</si>
  <si>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</si>
  <si>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</si>
  <si>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</si>
  <si>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</si>
  <si>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</si>
  <si>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</si>
  <si>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</si>
  <si>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</si>
  <si>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</si>
  <si>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</si>
  <si>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</si>
  <si>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</si>
  <si>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</si>
  <si>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</si>
  <si>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</si>
  <si>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</si>
  <si>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</si>
  <si>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</si>
  <si>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</si>
  <si>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</si>
  <si>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</si>
  <si>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</si>
  <si>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</si>
  <si>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</si>
  <si>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</si>
  <si>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</si>
  <si>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</si>
  <si>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</si>
  <si>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</si>
  <si>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</si>
  <si>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</si>
  <si>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</si>
  <si>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</si>
  <si>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</si>
  <si>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</si>
  <si>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</si>
  <si>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</si>
  <si>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</si>
  <si>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</si>
  <si>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</si>
  <si>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</si>
  <si>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</si>
  <si>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</si>
  <si>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</si>
  <si>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</si>
  <si>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</si>
  <si>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</si>
  <si>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</si>
  <si>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</si>
  <si>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</si>
  <si>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</si>
  <si>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</si>
  <si>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</si>
  <si>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</si>
  <si>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</si>
  <si>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</si>
  <si>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</si>
  <si>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</si>
  <si>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</si>
  <si>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</si>
  <si>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</si>
  <si>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</si>
  <si>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</si>
  <si>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</si>
  <si>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</si>
  <si>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</si>
  <si>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</si>
  <si>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</si>
  <si>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</si>
  <si>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</si>
  <si>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</si>
  <si>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</si>
  <si>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</si>
  <si>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</si>
  <si>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</si>
  <si>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</si>
  <si>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</si>
  <si>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</si>
  <si>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</si>
  <si>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</si>
  <si>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</si>
  <si>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</si>
  <si>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</si>
  <si>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</si>
  <si>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</si>
  <si>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</si>
  <si>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</si>
  <si>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</si>
  <si>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</si>
  <si>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</si>
  <si>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</si>
  <si>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</si>
  <si>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</si>
  <si>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</si>
  <si>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</si>
  <si>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</si>
  <si>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</si>
  <si>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</si>
  <si>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</si>
  <si>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</si>
  <si>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</si>
  <si>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</si>
  <si>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</si>
  <si>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</si>
  <si>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</si>
  <si>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</si>
  <si>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</si>
  <si>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</si>
  <si>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</si>
  <si>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</si>
  <si>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</si>
  <si>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</si>
  <si>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</si>
  <si>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</si>
  <si>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</si>
  <si>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</si>
  <si>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</si>
  <si>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</si>
  <si>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</si>
  <si>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</si>
  <si>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</si>
  <si>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</si>
  <si>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</si>
  <si>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</si>
  <si>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</si>
  <si>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</si>
  <si>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</si>
  <si>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</si>
  <si>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</si>
  <si>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</si>
  <si>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</si>
  <si>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</si>
  <si>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</si>
  <si>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</si>
  <si>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</si>
  <si>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</si>
  <si>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</si>
  <si>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</si>
  <si>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</si>
  <si>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</si>
  <si>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</si>
  <si>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</si>
  <si>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</si>
  <si>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</si>
  <si>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</si>
  <si>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</si>
  <si>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</si>
  <si>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</si>
  <si>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</si>
  <si>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</si>
  <si>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</si>
  <si>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</si>
  <si>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</si>
  <si>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</si>
  <si>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</si>
  <si>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</si>
  <si>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</si>
  <si>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</si>
  <si>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</si>
  <si>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</si>
  <si>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</si>
  <si>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</si>
  <si>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</si>
  <si>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</si>
  <si>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</si>
  <si>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</si>
  <si>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</si>
  <si>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</si>
  <si>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</si>
  <si>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</si>
  <si>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</si>
  <si>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</si>
  <si>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</si>
  <si>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</si>
  <si>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</si>
  <si>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</si>
  <si>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</si>
  <si>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</si>
  <si>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</si>
  <si>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</si>
  <si>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</si>
  <si>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</si>
  <si>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</si>
  <si>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</si>
  <si>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</si>
  <si>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</si>
  <si>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</si>
  <si>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</si>
  <si>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</si>
  <si>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</si>
  <si>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</si>
  <si>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</si>
  <si>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</si>
  <si>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</si>
  <si>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</si>
  <si>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</si>
  <si>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</si>
  <si>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</si>
  <si>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</si>
  <si>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</si>
  <si>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</si>
  <si>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</si>
  <si>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</si>
  <si>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</si>
  <si>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</si>
  <si>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</si>
  <si>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</si>
  <si>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</si>
  <si>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</si>
  <si>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</si>
  <si>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</si>
  <si>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</si>
  <si>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</si>
  <si>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</si>
  <si>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</si>
  <si>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</si>
  <si>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</si>
  <si>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</si>
  <si>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</si>
  <si>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</si>
  <si>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</si>
  <si>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</si>
  <si>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</si>
  <si>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</si>
  <si>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</si>
  <si>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</si>
  <si>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</si>
  <si>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</si>
  <si>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</si>
  <si>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</si>
  <si>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</si>
  <si>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</si>
  <si>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</si>
  <si>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</si>
  <si>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</si>
  <si>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</si>
  <si>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</si>
  <si>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</si>
  <si>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</si>
  <si>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</si>
  <si>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</si>
  <si>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</si>
  <si>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</si>
  <si>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</si>
  <si>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</si>
  <si>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</si>
  <si>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</si>
  <si>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</si>
  <si>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</si>
  <si>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</si>
  <si>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</si>
  <si>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</si>
  <si>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</si>
  <si>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</si>
  <si>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</si>
  <si>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</si>
  <si>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</si>
  <si>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</si>
  <si>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</si>
  <si>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</si>
  <si>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</si>
  <si>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</si>
  <si>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</si>
  <si>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</si>
  <si>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</si>
  <si>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</si>
  <si>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</si>
  <si>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</si>
  <si>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</si>
  <si>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</si>
  <si>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</si>
  <si>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</si>
  <si>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</si>
  <si>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</si>
  <si>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</si>
  <si>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</si>
  <si>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</si>
  <si>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</si>
  <si>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</si>
  <si>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</si>
  <si>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</si>
  <si>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</si>
  <si>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</si>
  <si>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</si>
  <si>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</si>
  <si>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</si>
  <si>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</si>
  <si>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</si>
  <si>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</si>
  <si>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</si>
  <si>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</si>
  <si>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</si>
  <si>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</si>
  <si>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</si>
  <si>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</si>
  <si>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</si>
  <si>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</si>
  <si>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</si>
  <si>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</si>
  <si>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</si>
  <si>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</si>
  <si>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</si>
  <si>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</si>
  <si>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</si>
  <si>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</si>
  <si>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</si>
  <si>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</si>
  <si>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</si>
  <si>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</si>
  <si>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</si>
  <si>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</si>
  <si>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</si>
  <si>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</si>
  <si>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</si>
  <si>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</si>
  <si>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</si>
  <si>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</si>
  <si>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</si>
  <si>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</si>
  <si>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</si>
  <si>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</si>
  <si>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</si>
  <si>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</si>
  <si>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</si>
  <si>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</si>
  <si>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</si>
  <si>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</si>
  <si>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</si>
  <si>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</si>
  <si>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</si>
  <si>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</si>
  <si>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</si>
  <si>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</si>
  <si>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</si>
  <si>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</si>
  <si>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</si>
  <si>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</si>
  <si>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</si>
  <si>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</si>
  <si>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</si>
  <si>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</si>
  <si>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</si>
  <si>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</si>
  <si>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</si>
  <si>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</si>
  <si>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</si>
  <si>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</si>
  <si>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</si>
  <si>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</si>
  <si>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</si>
  <si>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</si>
  <si>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</si>
  <si>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</si>
  <si>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</si>
  <si>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</si>
  <si>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</si>
  <si>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</si>
  <si>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</si>
  <si>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</si>
  <si>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</si>
  <si>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</si>
  <si>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</si>
  <si>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</si>
  <si>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</si>
  <si>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</si>
  <si>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</si>
  <si>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</si>
  <si>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</si>
  <si>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</si>
  <si>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</si>
  <si>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</si>
  <si>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</si>
  <si>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</si>
  <si>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</si>
  <si>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</si>
  <si>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</si>
  <si>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</si>
  <si>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</si>
  <si>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</si>
  <si>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</si>
  <si>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</si>
  <si>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</si>
  <si>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</si>
  <si>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</si>
  <si>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</si>
  <si>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</si>
  <si>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</si>
  <si>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</si>
  <si>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</si>
  <si>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</si>
  <si>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</si>
  <si>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</si>
  <si>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</si>
  <si>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</si>
  <si>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</si>
  <si>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</si>
  <si>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</si>
  <si>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</si>
  <si>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</si>
  <si>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</si>
  <si>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</si>
  <si>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</si>
  <si>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</si>
  <si>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</si>
  <si>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</si>
  <si>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</si>
  <si>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</si>
  <si>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</si>
  <si>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</si>
  <si>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</si>
  <si>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</si>
  <si>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</si>
  <si>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</si>
  <si>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</si>
  <si>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</si>
  <si>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</si>
  <si>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</si>
  <si>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</si>
  <si>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</si>
  <si>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</si>
  <si>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</si>
  <si>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</si>
  <si>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</si>
  <si>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</si>
  <si>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</si>
  <si>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</si>
  <si>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</si>
  <si>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</si>
  <si>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</si>
  <si>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</si>
  <si>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</si>
  <si>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</si>
  <si>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</si>
  <si>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</si>
  <si>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</si>
  <si>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</si>
  <si>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</si>
  <si>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</si>
  <si>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</si>
  <si>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</si>
  <si>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</si>
  <si>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</si>
  <si>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</si>
  <si>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</si>
  <si>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</si>
  <si>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</si>
  <si>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</si>
  <si>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</si>
  <si>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</si>
  <si>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</si>
  <si>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</si>
  <si>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</si>
  <si>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</si>
  <si>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</si>
  <si>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</si>
  <si>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</si>
  <si>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</si>
  <si>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</si>
  <si>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</si>
  <si>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</si>
  <si>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</si>
  <si>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</si>
  <si>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</si>
  <si>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</si>
  <si>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</si>
  <si>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</si>
  <si>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</si>
  <si>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</si>
  <si>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</si>
  <si>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</si>
  <si>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</si>
  <si>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</si>
  <si>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</si>
  <si>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</si>
  <si>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</si>
  <si>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</si>
  <si>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</si>
  <si>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</si>
  <si>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</si>
  <si>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</si>
  <si>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</si>
  <si>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</si>
  <si>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</si>
  <si>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</si>
  <si>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</si>
  <si>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</si>
  <si>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</si>
  <si>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</si>
  <si>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</si>
  <si>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</si>
  <si>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</si>
  <si>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</si>
  <si>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</si>
  <si>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</si>
  <si>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</si>
  <si>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</si>
  <si>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</si>
  <si>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</si>
  <si>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</si>
  <si>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</si>
  <si>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</si>
  <si>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</si>
  <si>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</si>
  <si>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</si>
  <si>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</si>
  <si>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</si>
  <si>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</si>
  <si>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</si>
  <si>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</si>
  <si>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</si>
  <si>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</si>
  <si>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</si>
  <si>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</si>
  <si>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</si>
  <si>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</si>
  <si>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</si>
  <si>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</si>
  <si>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</si>
  <si>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</si>
  <si>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</si>
  <si>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</si>
  <si>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</si>
  <si>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</si>
  <si>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</si>
  <si>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</si>
  <si>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</si>
  <si>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</si>
  <si>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</si>
  <si>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</si>
  <si>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</si>
  <si>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</si>
  <si>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</si>
  <si>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</si>
  <si>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</si>
  <si>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</si>
  <si>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</si>
  <si>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</si>
  <si>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</si>
  <si>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</si>
  <si>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</si>
  <si>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</si>
  <si>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</si>
  <si>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</si>
  <si>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</si>
  <si>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</si>
  <si>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</si>
  <si>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</si>
  <si>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</si>
  <si>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</si>
  <si>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</si>
  <si>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</si>
  <si>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</si>
  <si>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</si>
  <si>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</si>
  <si>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</si>
  <si>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</si>
  <si>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</si>
  <si>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</si>
  <si>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</si>
  <si>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</si>
  <si>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</si>
  <si>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</si>
  <si>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</si>
  <si>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</si>
  <si>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</si>
  <si>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</si>
  <si>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</si>
  <si>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</si>
  <si>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</si>
  <si>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</si>
  <si>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</si>
  <si>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</si>
  <si>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</si>
  <si>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</si>
  <si>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</si>
  <si>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</si>
  <si>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</si>
  <si>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</si>
  <si>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</si>
  <si>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</si>
  <si>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</si>
  <si>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</si>
  <si>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</si>
  <si>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</si>
  <si>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</si>
  <si>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</si>
  <si>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</si>
  <si>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</si>
  <si>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</si>
  <si>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</si>
  <si>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</si>
  <si>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</si>
  <si>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</si>
  <si>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</si>
  <si>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</si>
  <si>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</si>
  <si>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</si>
  <si>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</si>
  <si>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</si>
  <si>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</si>
  <si>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</si>
  <si>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</si>
  <si>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</si>
  <si>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</si>
  <si>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</si>
  <si>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</si>
  <si>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</si>
  <si>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</si>
  <si>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</si>
  <si>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</si>
  <si>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</si>
  <si>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</si>
  <si>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</si>
  <si>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</si>
  <si>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</si>
  <si>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</si>
  <si>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</si>
  <si>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</si>
  <si>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</si>
  <si>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</si>
  <si>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</si>
  <si>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</si>
  <si>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</si>
  <si>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</si>
  <si>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</si>
  <si>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</si>
  <si>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</si>
  <si>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</si>
  <si>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</si>
  <si>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</si>
  <si>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</si>
  <si>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</si>
  <si>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</si>
  <si>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</si>
  <si>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</si>
  <si>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</si>
  <si>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</si>
  <si>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</si>
  <si>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</si>
  <si>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</si>
  <si>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</si>
  <si>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</si>
  <si>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</si>
  <si>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</si>
  <si>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</si>
  <si>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</si>
  <si>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</si>
  <si>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</si>
  <si>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</si>
  <si>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</si>
  <si>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</si>
  <si>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</si>
  <si>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</si>
  <si>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</si>
  <si>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</si>
  <si>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</si>
  <si>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</si>
  <si>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</si>
  <si>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</si>
  <si>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</si>
  <si>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</si>
  <si>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</si>
  <si>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</si>
  <si>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</si>
  <si>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</si>
  <si>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</si>
  <si>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</si>
  <si>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</si>
  <si>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</si>
  <si>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</si>
  <si>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</si>
  <si>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</si>
  <si>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</si>
  <si>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</si>
  <si>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</si>
  <si>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</si>
  <si>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</si>
  <si>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</si>
  <si>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</si>
  <si>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</si>
  <si>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</si>
  <si>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</si>
  <si>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</si>
  <si>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</si>
  <si>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</si>
  <si>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</si>
  <si>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</si>
  <si>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</si>
  <si>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</si>
  <si>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</si>
  <si>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</si>
  <si>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</si>
  <si>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</si>
  <si>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</si>
  <si>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</si>
  <si>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</si>
  <si>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</si>
  <si>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</si>
  <si>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</si>
  <si>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</si>
  <si>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</si>
  <si>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</si>
  <si>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</si>
  <si>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</si>
  <si>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</si>
  <si>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</si>
  <si>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</si>
  <si>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</si>
  <si>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</si>
  <si>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</si>
  <si>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</si>
  <si>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</si>
  <si>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</si>
  <si>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</si>
  <si>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</si>
  <si>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</si>
  <si>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</si>
  <si>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</si>
  <si>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</si>
  <si>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</si>
  <si>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</si>
  <si>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</si>
  <si>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</si>
  <si>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</si>
  <si>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</si>
  <si>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</si>
  <si>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</si>
  <si>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</si>
  <si>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</si>
  <si>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</si>
  <si>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</si>
  <si>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</si>
  <si>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</si>
  <si>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</si>
  <si>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</si>
  <si>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</si>
  <si>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</si>
  <si>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</si>
  <si>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</si>
  <si>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</si>
  <si>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</si>
  <si>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</si>
  <si>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</si>
  <si>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</si>
  <si>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</si>
  <si>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</si>
  <si>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</si>
  <si>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</si>
  <si>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</si>
  <si>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</si>
  <si>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</si>
  <si>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</si>
  <si>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</si>
  <si>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</si>
  <si>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</si>
  <si>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</si>
  <si>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</si>
  <si>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</si>
  <si>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</si>
  <si>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</si>
  <si>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</si>
  <si>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</si>
  <si>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</si>
  <si>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</si>
  <si>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</si>
  <si>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</si>
  <si>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</si>
  <si>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</si>
  <si>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</si>
  <si>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</si>
  <si>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</si>
  <si>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</si>
  <si>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</si>
  <si>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</si>
  <si>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</si>
  <si>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</si>
  <si>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</si>
  <si>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</si>
  <si>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</si>
  <si>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</si>
  <si>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</si>
  <si>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</si>
  <si>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</si>
  <si>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</si>
  <si>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</si>
  <si>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</si>
  <si>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</si>
  <si>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</si>
  <si>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</si>
  <si>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</si>
  <si>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</si>
  <si>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</si>
  <si>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</si>
  <si>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</si>
  <si>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</si>
  <si>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</si>
  <si>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</si>
  <si>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</si>
  <si>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</si>
  <si>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</si>
  <si>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</si>
  <si>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</si>
  <si>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</si>
  <si>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</si>
  <si>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</si>
  <si>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</si>
  <si>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</si>
  <si>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</si>
  <si>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</si>
  <si>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</si>
  <si>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</si>
  <si>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</si>
  <si>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</si>
  <si>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</si>
  <si>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</si>
  <si>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</si>
  <si>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</si>
  <si>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</si>
  <si>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</si>
  <si>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</si>
  <si>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</si>
  <si>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</si>
  <si>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</si>
  <si>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</si>
  <si>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</si>
  <si>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</si>
  <si>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</si>
  <si>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</si>
  <si>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</si>
  <si>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</si>
  <si>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</si>
  <si>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</si>
  <si>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</si>
  <si>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</si>
  <si>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</si>
  <si>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</si>
  <si>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</si>
  <si>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</si>
  <si>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</si>
  <si>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</si>
  <si>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</si>
  <si>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</si>
  <si>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</si>
  <si>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</si>
  <si>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</si>
  <si>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</si>
  <si>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</si>
  <si>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</si>
  <si>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</si>
  <si>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</si>
  <si>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</si>
  <si>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</si>
  <si>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</si>
  <si>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</si>
  <si>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</si>
  <si>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</si>
  <si>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</si>
  <si>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</si>
  <si>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</si>
  <si>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</si>
  <si>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</si>
  <si>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</si>
  <si>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</si>
  <si>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</si>
  <si>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</si>
  <si>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</si>
  <si>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</si>
  <si>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</si>
  <si>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</si>
  <si>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</si>
  <si>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</si>
  <si>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</si>
  <si>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</si>
  <si>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</si>
  <si>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</si>
  <si>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</si>
  <si>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</si>
  <si>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</si>
  <si>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</si>
  <si>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</si>
  <si>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</si>
  <si>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</si>
  <si>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</si>
  <si>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</si>
  <si>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</si>
  <si>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</si>
  <si>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</si>
  <si>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</si>
  <si>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</si>
  <si>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</si>
  <si>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</si>
  <si>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</si>
  <si>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</si>
  <si>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</si>
  <si>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</si>
  <si>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</si>
  <si>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</si>
  <si>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</si>
  <si>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</si>
  <si>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</si>
  <si>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</si>
  <si>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</si>
  <si>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</si>
  <si>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</si>
  <si>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</si>
  <si>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</si>
  <si>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</si>
  <si>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</si>
  <si>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</si>
  <si>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</si>
  <si>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</si>
  <si>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</si>
  <si>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</si>
  <si>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</si>
  <si>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</si>
  <si>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</si>
  <si>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</si>
  <si>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</si>
  <si>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</si>
  <si>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</si>
  <si>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</si>
  <si>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</si>
  <si>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</si>
  <si>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</si>
  <si>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</si>
  <si>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</si>
  <si>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</si>
  <si>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</si>
  <si>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</si>
  <si>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</si>
  <si>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</si>
  <si>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</si>
  <si>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</si>
  <si>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</si>
  <si>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</si>
  <si>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</si>
  <si>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</si>
  <si>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</si>
  <si>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</si>
  <si>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</si>
  <si>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</si>
  <si>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</si>
  <si>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</si>
  <si>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</si>
  <si>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</si>
  <si>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</si>
  <si>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</si>
  <si>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</si>
  <si>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</si>
  <si>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</si>
  <si>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</si>
  <si>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</si>
  <si>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</si>
  <si>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</si>
  <si>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</si>
  <si>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</si>
  <si>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</si>
  <si>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</si>
  <si>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</si>
  <si>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</si>
  <si>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</si>
  <si>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</si>
  <si>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</si>
  <si>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</si>
  <si>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</si>
  <si>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</si>
  <si>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</si>
  <si>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</si>
  <si>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</si>
  <si>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</si>
  <si>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</si>
  <si>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</si>
  <si>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</si>
  <si>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</si>
  <si>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</si>
  <si>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</si>
  <si>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</si>
  <si>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</si>
  <si>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</si>
  <si>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</si>
  <si>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</si>
  <si>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</si>
  <si>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</si>
  <si>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</si>
  <si>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</si>
  <si>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</si>
  <si>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</si>
  <si>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</si>
  <si>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</si>
  <si>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</si>
  <si>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</si>
  <si>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</si>
  <si>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</si>
  <si>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</si>
  <si>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</si>
  <si>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</si>
  <si>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</si>
  <si>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</si>
  <si>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</si>
  <si>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</si>
  <si>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</si>
  <si>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</si>
  <si>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</si>
  <si>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</si>
  <si>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</si>
  <si>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</si>
  <si>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</si>
  <si>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</si>
  <si>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</si>
  <si>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</si>
  <si>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</si>
  <si>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</si>
  <si>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</si>
  <si>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</si>
  <si>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</si>
  <si>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</si>
  <si>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</si>
  <si>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</si>
  <si>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</si>
  <si>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</si>
  <si>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</si>
  <si>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</si>
  <si>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</si>
  <si>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</si>
  <si>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</si>
  <si>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</si>
  <si>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</si>
  <si>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</si>
  <si>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</si>
  <si>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</si>
  <si>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</si>
  <si>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</si>
  <si>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</si>
  <si>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</si>
  <si>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</si>
  <si>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</si>
  <si>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</si>
  <si>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</si>
  <si>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</si>
  <si>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</si>
  <si>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</si>
  <si>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</si>
  <si>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</si>
  <si>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</si>
  <si>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</si>
  <si>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</si>
  <si>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</si>
  <si>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</si>
  <si>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</si>
  <si>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</si>
  <si>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</si>
  <si>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</si>
  <si>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</si>
  <si>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</si>
  <si>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</si>
  <si>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</si>
  <si>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</si>
  <si>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</si>
  <si>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</si>
  <si>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</si>
  <si>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</si>
  <si>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</si>
  <si>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</si>
  <si>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</si>
  <si>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</si>
  <si>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</si>
  <si>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</si>
  <si>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</si>
  <si>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</si>
  <si>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</si>
  <si>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</si>
  <si>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</si>
  <si>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</si>
  <si>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</si>
  <si>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</si>
  <si>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</si>
  <si>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</si>
  <si>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</si>
  <si>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</si>
  <si>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</si>
  <si>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</si>
  <si>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</si>
  <si>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</si>
  <si>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</si>
  <si>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</si>
  <si>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</si>
  <si>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</si>
  <si>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</si>
  <si>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</si>
  <si>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</si>
  <si>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</si>
  <si>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</si>
  <si>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</si>
  <si>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</si>
  <si>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</si>
  <si>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</si>
  <si>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</si>
  <si>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</si>
  <si>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</si>
  <si>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</si>
  <si>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</si>
  <si>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</si>
  <si>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</si>
  <si>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</si>
  <si>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</si>
  <si>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</si>
  <si>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</si>
  <si>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</si>
  <si>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</si>
  <si>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</si>
  <si>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</si>
  <si>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</si>
  <si>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</si>
  <si>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</si>
  <si>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</si>
  <si>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</si>
  <si>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</si>
  <si>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</si>
  <si>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</si>
  <si>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</si>
  <si>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</si>
  <si>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</si>
  <si>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</si>
  <si>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</si>
  <si>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</si>
  <si>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</si>
  <si>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</si>
  <si>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</si>
  <si>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</si>
  <si>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</si>
  <si>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</si>
  <si>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</si>
  <si>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</si>
  <si>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</si>
  <si>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</si>
  <si>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</si>
  <si>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</si>
  <si>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</si>
  <si>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</si>
  <si>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</si>
  <si>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</si>
  <si>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</si>
  <si>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</si>
  <si>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</si>
  <si>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</si>
  <si>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</si>
  <si>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</si>
  <si>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</si>
  <si>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</si>
  <si>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</si>
  <si>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</si>
  <si>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</si>
  <si>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</si>
  <si>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</si>
  <si>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</si>
  <si>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</si>
  <si>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</si>
  <si>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</si>
  <si>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</si>
  <si>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</si>
  <si>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</si>
  <si>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</si>
  <si>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</si>
  <si>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</si>
  <si>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</si>
  <si>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</si>
  <si>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</si>
  <si>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</si>
  <si>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</si>
  <si>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</si>
  <si>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</si>
  <si>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</si>
  <si>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</si>
  <si>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</si>
  <si>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</si>
  <si>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</si>
  <si>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</si>
  <si>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</si>
  <si>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</si>
  <si>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</si>
  <si>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</si>
  <si>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</si>
  <si>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</si>
  <si>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</si>
  <si>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</si>
  <si>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</si>
  <si>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</si>
  <si>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</si>
  <si>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</si>
  <si>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</si>
  <si>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</si>
  <si>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</si>
  <si>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</si>
  <si>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</si>
  <si>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</si>
  <si>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</si>
  <si>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</si>
  <si>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</si>
  <si>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</si>
  <si>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</si>
  <si>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</si>
  <si>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</si>
  <si>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</si>
  <si>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</si>
  <si>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</si>
  <si>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</si>
  <si>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</si>
  <si>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</si>
  <si>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</si>
  <si>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</si>
  <si>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</si>
  <si>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</si>
  <si>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</si>
  <si>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</si>
  <si>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</si>
  <si>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</si>
  <si>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</si>
  <si>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</si>
  <si>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</si>
  <si>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</si>
  <si>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</si>
  <si>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</si>
  <si>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</si>
  <si>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</si>
  <si>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</si>
  <si>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</si>
  <si>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</si>
  <si>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</si>
  <si>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</si>
  <si>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</si>
  <si>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</si>
  <si>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</si>
  <si>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</si>
  <si>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</si>
  <si>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</si>
  <si>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</si>
  <si>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</si>
  <si>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</si>
  <si>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</si>
  <si>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</si>
  <si>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</si>
  <si>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</si>
  <si>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</si>
  <si>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</si>
  <si>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</si>
  <si>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</si>
  <si>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</si>
  <si>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</si>
  <si>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</si>
  <si>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</si>
  <si>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</si>
  <si>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</si>
  <si>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</si>
  <si>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</si>
  <si>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</si>
  <si>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</si>
  <si>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</si>
  <si>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</si>
  <si>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</si>
  <si>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</si>
  <si>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</si>
  <si>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</si>
  <si>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</si>
  <si>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</si>
  <si>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</si>
  <si>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</si>
  <si>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</si>
  <si>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</si>
  <si>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</si>
  <si>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</si>
  <si>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</si>
  <si>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</si>
  <si>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</si>
  <si>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</si>
  <si>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</si>
  <si>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</si>
  <si>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</si>
  <si>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</si>
  <si>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</si>
  <si>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</si>
  <si>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</si>
  <si>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</si>
  <si>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</si>
  <si>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</si>
  <si>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</si>
  <si>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</si>
  <si>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</si>
  <si>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</si>
  <si>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</si>
  <si>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</si>
  <si>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</si>
  <si>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</si>
  <si>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</si>
  <si>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</si>
  <si>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</si>
  <si>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</si>
  <si>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</si>
  <si>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</si>
  <si>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</si>
  <si>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</si>
  <si>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</si>
  <si>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</si>
  <si>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</si>
  <si>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</si>
  <si>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</si>
  <si>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</si>
  <si>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</si>
  <si>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</si>
  <si>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</si>
  <si>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</si>
  <si>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</si>
  <si>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</si>
  <si>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</si>
  <si>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</si>
  <si>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</si>
  <si>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</si>
  <si>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</si>
  <si>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</si>
  <si>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</si>
  <si>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</si>
  <si>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</si>
  <si>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</si>
  <si>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</si>
  <si>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</si>
  <si>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</si>
  <si>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</si>
  <si>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</si>
  <si>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</si>
  <si>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</si>
  <si>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</si>
  <si>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</si>
  <si>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</si>
  <si>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</si>
  <si>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</si>
  <si>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</si>
  <si>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</si>
  <si>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</si>
  <si>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</si>
  <si>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</si>
  <si>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</si>
  <si>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</si>
  <si>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</si>
  <si>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</si>
  <si>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</si>
  <si>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</si>
  <si>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</si>
  <si>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</si>
  <si>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</si>
  <si>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</si>
  <si>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</si>
  <si>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</si>
  <si>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</si>
  <si>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</si>
  <si>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</si>
  <si>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</si>
  <si>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</si>
  <si>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</si>
  <si>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</si>
  <si>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</si>
  <si>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</si>
  <si>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</si>
  <si>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</si>
  <si>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</si>
  <si>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</si>
  <si>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</si>
  <si>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</si>
  <si>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</si>
  <si>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</si>
  <si>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</si>
  <si>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</si>
  <si>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</si>
  <si>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</si>
  <si>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</si>
  <si>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</si>
  <si>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</si>
  <si>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</si>
  <si>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</si>
  <si>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</si>
  <si>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</si>
  <si>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</si>
  <si>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</si>
  <si>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</si>
  <si>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</si>
  <si>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</si>
  <si>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</si>
  <si>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</si>
  <si>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</si>
  <si>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</si>
  <si>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</si>
  <si>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</si>
  <si>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</si>
  <si>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</si>
  <si>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</si>
  <si>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</si>
  <si>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</si>
  <si>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</si>
  <si>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</si>
  <si>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</si>
  <si>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</si>
  <si>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</si>
  <si>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</si>
  <si>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</si>
  <si>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</si>
  <si>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</si>
  <si>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</si>
  <si>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</si>
  <si>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</si>
  <si>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</si>
  <si>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</si>
  <si>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</si>
  <si>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</si>
  <si>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</si>
  <si>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</si>
  <si>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</si>
  <si>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</si>
  <si>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</si>
  <si>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</si>
  <si>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</si>
  <si>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</si>
  <si>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</si>
  <si>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</si>
  <si>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</si>
  <si>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</si>
  <si>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</si>
  <si>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</si>
  <si>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</si>
  <si>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</si>
  <si>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</si>
  <si>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</si>
  <si>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</si>
  <si>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</si>
  <si>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</si>
  <si>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</si>
  <si>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</si>
  <si>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</si>
  <si>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</si>
  <si>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</si>
  <si>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</si>
  <si>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</si>
  <si>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</si>
  <si>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</si>
  <si>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</si>
  <si>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</si>
  <si>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</si>
  <si>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</si>
  <si>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</si>
  <si>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</si>
  <si>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</si>
  <si>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</si>
  <si>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</si>
  <si>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</si>
  <si>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</si>
  <si>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</si>
  <si>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</si>
  <si>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</si>
  <si>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</si>
  <si>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</si>
  <si>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</si>
  <si>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</si>
  <si>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</si>
  <si>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</si>
  <si>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</si>
  <si>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</si>
  <si>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</si>
  <si>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</si>
  <si>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</si>
  <si>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</si>
  <si>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</si>
  <si>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</si>
  <si>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</si>
  <si>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</si>
  <si>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</si>
  <si>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</si>
  <si>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</si>
  <si>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</si>
  <si>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</si>
  <si>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</si>
  <si>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</si>
  <si>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</si>
  <si>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</si>
  <si>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</si>
  <si>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</si>
  <si>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</si>
  <si>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</si>
  <si>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</si>
  <si>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</si>
  <si>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</si>
  <si>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</si>
  <si>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</si>
  <si>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</si>
  <si>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</si>
  <si>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</si>
  <si>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</si>
  <si>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</si>
  <si>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</si>
  <si>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</si>
  <si>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</si>
  <si>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</si>
  <si>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</si>
  <si>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</si>
  <si>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</si>
  <si>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</si>
  <si>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</si>
  <si>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</si>
  <si>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</si>
  <si>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</si>
  <si>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</si>
  <si>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</si>
  <si>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</si>
  <si>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</si>
  <si>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</si>
  <si>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</si>
  <si>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</si>
  <si>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</si>
  <si>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</si>
  <si>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</si>
  <si>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</si>
  <si>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</si>
  <si>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</si>
  <si>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</si>
  <si>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</si>
  <si>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</si>
  <si>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</si>
  <si>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</si>
  <si>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</si>
  <si>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</si>
  <si>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</si>
  <si>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</si>
  <si>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</si>
  <si>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</si>
  <si>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</si>
  <si>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</si>
  <si>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</si>
  <si>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</si>
  <si>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</si>
  <si>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</si>
  <si>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</si>
  <si>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</si>
  <si>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</si>
  <si>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</si>
  <si>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</si>
  <si>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</si>
  <si>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</si>
  <si>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</si>
  <si>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</si>
  <si>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</si>
  <si>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</si>
  <si>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</si>
  <si>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</si>
  <si>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</si>
  <si>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</si>
  <si>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</si>
  <si>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</si>
  <si>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</si>
  <si>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</si>
  <si>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</si>
  <si>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</si>
  <si>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</si>
  <si>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</si>
  <si>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</si>
  <si>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</si>
  <si>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</si>
  <si>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</si>
  <si>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</si>
  <si>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</si>
  <si>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</si>
  <si>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</si>
  <si>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</si>
  <si>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</si>
  <si>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</si>
  <si>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</si>
  <si>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</si>
  <si>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</si>
  <si>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</si>
  <si>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</si>
  <si>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</si>
  <si>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</si>
  <si>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</si>
  <si>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</si>
  <si>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</si>
  <si>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</si>
  <si>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</si>
  <si>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</si>
  <si>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</si>
  <si>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</si>
  <si>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</si>
  <si>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</si>
  <si>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</si>
  <si>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</si>
  <si>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</si>
  <si>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</si>
  <si>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</si>
  <si>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</si>
  <si>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</si>
  <si>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</si>
  <si>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</si>
  <si>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</si>
  <si>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</si>
  <si>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</si>
  <si>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</si>
  <si>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</si>
  <si>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</si>
  <si>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</si>
  <si>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</si>
  <si>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</si>
  <si>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</si>
  <si>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</si>
  <si>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</si>
  <si>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</si>
  <si>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</si>
  <si>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</si>
  <si>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</si>
  <si>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</si>
  <si>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</si>
  <si>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</si>
  <si>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</si>
  <si>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</si>
  <si>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</si>
  <si>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</si>
  <si>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</si>
  <si>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</si>
  <si>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</si>
  <si>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</si>
  <si>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</si>
  <si>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</si>
  <si>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</si>
  <si>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</si>
  <si>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</si>
  <si>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</si>
  <si>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</si>
  <si>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</si>
  <si>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</si>
  <si>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</si>
  <si>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</si>
  <si>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</si>
  <si>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</si>
  <si>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</si>
  <si>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</si>
  <si>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</si>
  <si>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</si>
  <si>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</si>
  <si>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</si>
  <si>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</si>
  <si>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</si>
  <si>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</si>
  <si>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</si>
  <si>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</si>
  <si>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</si>
  <si>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</si>
  <si>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</si>
  <si>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</si>
  <si>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</si>
  <si>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</si>
  <si>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</si>
  <si>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</si>
  <si>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</si>
  <si>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</si>
  <si>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</si>
  <si>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</si>
  <si>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</si>
  <si>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</si>
  <si>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</si>
  <si>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</si>
  <si>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</si>
  <si>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</si>
  <si>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</si>
  <si>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</si>
  <si>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</si>
  <si>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</si>
  <si>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</si>
  <si>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</si>
  <si>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</si>
  <si>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</si>
  <si>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</si>
  <si>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</si>
  <si>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</si>
  <si>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</si>
  <si>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</si>
  <si>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</si>
  <si>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</si>
  <si>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</si>
  <si>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</si>
  <si>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</si>
  <si>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</si>
  <si>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</si>
  <si>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</si>
  <si>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</si>
  <si>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</si>
  <si>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</si>
  <si>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</si>
  <si>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</si>
  <si>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</si>
  <si>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</si>
  <si>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</si>
  <si>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</si>
  <si>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</si>
  <si>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</si>
  <si>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</si>
  <si>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</si>
  <si>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</si>
  <si>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</si>
  <si>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</si>
  <si>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</si>
  <si>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</si>
  <si>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</si>
  <si>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</si>
  <si>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</si>
  <si>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</si>
  <si>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</si>
  <si>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</si>
  <si>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</si>
  <si>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</si>
  <si>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</si>
  <si>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</si>
  <si>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</si>
  <si>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</si>
  <si>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</si>
  <si>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</si>
  <si>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</si>
  <si>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</si>
  <si>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</si>
  <si>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</si>
  <si>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</si>
  <si>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</si>
  <si>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</si>
  <si>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</si>
  <si>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</si>
  <si>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</si>
  <si>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</si>
  <si>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</si>
  <si>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</si>
  <si>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</si>
  <si>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</si>
  <si>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</si>
  <si>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</si>
  <si>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</si>
  <si>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</si>
  <si>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</si>
  <si>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</si>
  <si>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</si>
  <si>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</si>
  <si>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</si>
  <si>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</si>
  <si>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</si>
  <si>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</si>
  <si>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</si>
  <si>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</si>
  <si>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</si>
  <si>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</si>
  <si>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</si>
  <si>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</si>
  <si>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</si>
  <si>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</si>
  <si>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</si>
  <si>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</si>
  <si>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</si>
  <si>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</si>
  <si>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</si>
  <si>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</si>
  <si>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</si>
  <si>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</si>
  <si>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</si>
  <si>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</si>
  <si>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</si>
  <si>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</si>
  <si>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</si>
  <si>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</si>
  <si>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</si>
  <si>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</si>
  <si>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</si>
  <si>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</si>
  <si>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</si>
  <si>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</si>
  <si>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</si>
  <si>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</si>
  <si>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</si>
  <si>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</si>
  <si>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</si>
  <si>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</si>
  <si>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</si>
  <si>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</si>
  <si>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</si>
  <si>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</si>
  <si>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</si>
  <si>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</si>
  <si>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</si>
  <si>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</si>
  <si>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</si>
  <si>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</si>
  <si>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</si>
  <si>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</si>
  <si>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</si>
  <si>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</si>
  <si>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</si>
  <si>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</si>
  <si>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</si>
  <si>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</si>
  <si>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</si>
  <si>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</si>
  <si>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</si>
  <si>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</si>
  <si>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</si>
  <si>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</si>
  <si>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</si>
  <si>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</si>
  <si>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</si>
  <si>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</si>
  <si>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</si>
  <si>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</si>
  <si>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</si>
  <si>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</si>
  <si>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</si>
  <si>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</si>
  <si>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</si>
  <si>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</si>
  <si>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</si>
  <si>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</si>
  <si>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</si>
  <si>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</si>
  <si>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</si>
  <si>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</si>
  <si>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</si>
  <si>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</si>
  <si>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</si>
  <si>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</si>
  <si>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</si>
  <si>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</si>
  <si>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</si>
  <si>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</si>
  <si>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</si>
  <si>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</si>
  <si>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</si>
  <si>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</si>
  <si>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</si>
  <si>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</si>
  <si>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</si>
  <si>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</si>
  <si>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</si>
  <si>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</si>
  <si>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</si>
  <si>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</si>
  <si>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</si>
  <si>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</si>
  <si>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</si>
  <si>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</si>
  <si>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</si>
  <si>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</si>
  <si>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</si>
  <si>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</si>
  <si>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</si>
  <si>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</si>
  <si>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</si>
  <si>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</si>
  <si>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</si>
  <si>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</si>
  <si>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</si>
  <si>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</si>
  <si>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</si>
  <si>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</si>
  <si>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</si>
  <si>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</si>
  <si>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</si>
  <si>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</si>
  <si>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</si>
  <si>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</si>
  <si>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</si>
  <si>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</si>
  <si>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</si>
  <si>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</si>
  <si>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</si>
  <si>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</si>
  <si>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</si>
  <si>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</si>
  <si>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</si>
  <si>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</si>
  <si>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</si>
  <si>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</si>
  <si>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</si>
  <si>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</si>
  <si>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</si>
  <si>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</si>
  <si>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</si>
  <si>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</si>
  <si>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</si>
  <si>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</si>
  <si>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</si>
  <si>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</si>
  <si>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</si>
  <si>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</si>
  <si>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</si>
  <si>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</si>
  <si>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</si>
  <si>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</si>
  <si>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</si>
  <si>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</si>
  <si>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</si>
  <si>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</si>
  <si>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</si>
  <si>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</si>
  <si>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</si>
  <si>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</si>
  <si>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</si>
  <si>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</si>
  <si>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</si>
  <si>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</si>
  <si>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</si>
  <si>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</si>
  <si>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</si>
  <si>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</si>
  <si>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</si>
  <si>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</si>
  <si>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</si>
  <si>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</si>
  <si>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</si>
  <si>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</si>
  <si>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</si>
  <si>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</si>
  <si>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</si>
  <si>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</si>
  <si>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</si>
  <si>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</si>
  <si>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</si>
  <si>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</si>
  <si>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</si>
  <si>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</si>
  <si>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</si>
  <si>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</si>
  <si>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</si>
  <si>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</si>
  <si>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</si>
  <si>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</si>
  <si>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</si>
  <si>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</si>
  <si>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</si>
  <si>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</si>
  <si>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</si>
  <si>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</si>
  <si>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</si>
  <si>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</si>
  <si>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</si>
  <si>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</si>
  <si>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</si>
  <si>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</si>
  <si>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</si>
  <si>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</si>
  <si>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</si>
  <si>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</si>
  <si>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</si>
  <si>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</si>
  <si>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</si>
  <si>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</si>
  <si>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</si>
  <si>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</si>
  <si>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</si>
  <si>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</si>
  <si>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</si>
  <si>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</si>
  <si>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</si>
  <si>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</si>
  <si>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</si>
  <si>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</si>
  <si>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</si>
  <si>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</si>
  <si>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</si>
  <si>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</si>
  <si>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</si>
  <si>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</si>
  <si>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</si>
  <si>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</si>
  <si>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</si>
  <si>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</si>
  <si>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</si>
  <si>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</si>
  <si>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</si>
  <si>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</si>
  <si>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</si>
  <si>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</si>
  <si>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</si>
  <si>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</si>
  <si>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</si>
  <si>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</si>
  <si>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</si>
  <si>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</si>
  <si>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</si>
  <si>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</si>
  <si>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</si>
  <si>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</si>
  <si>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</si>
  <si>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</si>
  <si>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</si>
  <si>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</si>
  <si>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</si>
  <si>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</si>
  <si>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</si>
  <si>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</si>
  <si>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</si>
  <si>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</si>
  <si>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</si>
  <si>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</si>
  <si>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</si>
  <si>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</si>
  <si>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</si>
  <si>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</si>
  <si>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</si>
  <si>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</si>
  <si>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</si>
  <si>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</si>
  <si>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</si>
  <si>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</si>
  <si>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</si>
  <si>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</si>
  <si>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</si>
  <si>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</si>
  <si>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</si>
  <si>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</si>
  <si>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</si>
  <si>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</si>
  <si>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</si>
  <si>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</si>
  <si>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</si>
  <si>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</si>
  <si>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</si>
  <si>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</si>
  <si>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</si>
  <si>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</si>
  <si>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</si>
  <si>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</si>
  <si>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</si>
  <si>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</si>
  <si>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</si>
  <si>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</si>
  <si>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</si>
  <si>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</si>
  <si>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</si>
  <si>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</si>
  <si>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</si>
  <si>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</si>
  <si>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</si>
  <si>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</si>
  <si>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</si>
  <si>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</si>
  <si>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</si>
  <si>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</si>
  <si>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</si>
  <si>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</si>
  <si>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</si>
  <si>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</si>
  <si>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</si>
  <si>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</si>
  <si>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</si>
  <si>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</si>
  <si>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</si>
  <si>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</si>
  <si>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</si>
  <si>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</si>
  <si>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</si>
  <si>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</si>
  <si>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</si>
  <si>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</si>
  <si>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</si>
  <si>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</si>
  <si>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</si>
  <si>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</si>
  <si>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</si>
  <si>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</si>
  <si>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</si>
  <si>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</si>
  <si>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</si>
  <si>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</si>
  <si>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</si>
  <si>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</si>
  <si>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</si>
  <si>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</si>
  <si>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</si>
  <si>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</si>
  <si>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</si>
  <si>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</si>
  <si>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</si>
  <si>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</si>
  <si>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</si>
  <si>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</si>
  <si>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</si>
  <si>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</si>
  <si>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</si>
  <si>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</si>
  <si>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</si>
  <si>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</si>
  <si>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</si>
  <si>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</si>
  <si>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</si>
  <si>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</si>
  <si>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</si>
  <si>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</si>
  <si>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</si>
  <si>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</si>
  <si>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</si>
  <si>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</si>
  <si>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</si>
  <si>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</si>
  <si>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</si>
  <si>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</si>
  <si>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</si>
  <si>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</si>
  <si>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</si>
  <si>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</si>
  <si>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</si>
  <si>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</si>
  <si>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</si>
  <si>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</si>
  <si>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</si>
  <si>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</si>
  <si>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</si>
  <si>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</si>
  <si>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</si>
  <si>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</si>
  <si>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</si>
  <si>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</si>
  <si>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</si>
  <si>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</si>
  <si>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</si>
  <si>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</si>
  <si>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</si>
  <si>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</si>
  <si>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</si>
  <si>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</si>
  <si>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</si>
  <si>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</si>
  <si>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</si>
  <si>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</si>
  <si>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</si>
  <si>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</si>
  <si>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</si>
  <si>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</si>
  <si>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</si>
  <si>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</si>
  <si>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</si>
  <si>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</si>
  <si>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</si>
  <si>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</si>
  <si>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</si>
  <si>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</si>
  <si>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</si>
  <si>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</si>
  <si>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</si>
  <si>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</si>
  <si>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</si>
  <si>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</si>
  <si>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</si>
  <si>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</si>
  <si>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</si>
  <si>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</si>
  <si>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</si>
  <si>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</si>
  <si>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</si>
  <si>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</si>
  <si>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</si>
  <si>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</si>
  <si>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</si>
  <si>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</si>
  <si>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</si>
  <si>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</si>
  <si>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</si>
  <si>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</si>
  <si>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</si>
  <si>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</si>
  <si>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</si>
  <si>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</si>
  <si>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</si>
  <si>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</si>
  <si>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</si>
  <si>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</si>
  <si>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</si>
  <si>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</si>
  <si>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</si>
  <si>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</si>
  <si>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</si>
  <si>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</si>
  <si>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</si>
  <si>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</si>
  <si>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</si>
  <si>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</si>
  <si>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</si>
  <si>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</si>
  <si>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</si>
  <si>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</si>
  <si>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</si>
  <si>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</si>
  <si>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</si>
  <si>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</si>
  <si>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</si>
  <si>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</si>
  <si>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</si>
  <si>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</si>
  <si>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</si>
  <si>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</si>
  <si>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</si>
  <si>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</si>
  <si>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</si>
  <si>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</si>
  <si>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</si>
  <si>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</si>
  <si>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</si>
  <si>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</si>
  <si>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</si>
  <si>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</si>
  <si>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</si>
  <si>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</si>
  <si>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</si>
  <si>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</si>
  <si>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</si>
  <si>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</si>
  <si>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</si>
  <si>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</si>
  <si>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</si>
  <si>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</si>
  <si>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</si>
  <si>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</si>
  <si>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</si>
  <si>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</si>
  <si>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</si>
  <si>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</si>
  <si>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</si>
  <si>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</si>
  <si>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</si>
  <si>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</si>
  <si>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</si>
  <si>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</si>
  <si>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</si>
  <si>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</si>
  <si>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</si>
  <si>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</si>
  <si>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</si>
  <si>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</si>
  <si>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</si>
  <si>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</si>
  <si>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</si>
  <si>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</si>
  <si>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</si>
  <si>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</si>
  <si>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</si>
  <si>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</si>
  <si>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</si>
  <si>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</si>
  <si>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</si>
  <si>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</si>
  <si>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</si>
  <si>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</si>
  <si>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</si>
  <si>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</si>
  <si>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</si>
  <si>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</si>
  <si>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</si>
  <si>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</si>
  <si>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</si>
  <si>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</si>
  <si>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</si>
  <si>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</si>
  <si>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</si>
  <si>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</si>
  <si>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</si>
  <si>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</si>
  <si>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</si>
  <si>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</si>
  <si>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</si>
  <si>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</si>
  <si>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</si>
  <si>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</si>
  <si>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</si>
  <si>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</si>
  <si>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</si>
  <si>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</si>
  <si>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</si>
  <si>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</si>
  <si>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</si>
  <si>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</si>
  <si>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</si>
  <si>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</si>
  <si>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</si>
  <si>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</si>
  <si>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</si>
  <si>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</si>
  <si>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</si>
  <si>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</si>
  <si>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</si>
  <si>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</si>
  <si>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</si>
  <si>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</si>
  <si>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</si>
  <si>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</si>
  <si>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</si>
  <si>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</si>
  <si>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</si>
  <si>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</si>
  <si>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</si>
  <si>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</si>
  <si>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</si>
  <si>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</si>
  <si>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</si>
  <si>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</si>
  <si>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</si>
  <si>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</si>
  <si>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</si>
  <si>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</si>
  <si>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</si>
  <si>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</si>
  <si>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</si>
  <si>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</si>
  <si>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</si>
  <si>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</si>
  <si>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</si>
  <si>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</si>
  <si>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</si>
  <si>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</si>
  <si>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</si>
  <si>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</si>
  <si>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</si>
  <si>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</si>
  <si>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</si>
  <si>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</si>
  <si>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</si>
  <si>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</si>
  <si>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</si>
  <si>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</si>
  <si>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</si>
  <si>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</si>
  <si>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</si>
  <si>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</si>
  <si>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</si>
  <si>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</si>
  <si>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</si>
  <si>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</si>
  <si>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</si>
  <si>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</si>
  <si>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</si>
  <si>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</si>
  <si>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</si>
  <si>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</si>
  <si>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</si>
  <si>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</si>
  <si>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</si>
  <si>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</si>
  <si>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</si>
  <si>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</si>
  <si>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</si>
  <si>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</si>
  <si>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</si>
  <si>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</si>
  <si>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</si>
  <si>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</si>
  <si>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</si>
  <si>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</si>
  <si>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</si>
  <si>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</si>
  <si>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</si>
  <si>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</si>
  <si>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</si>
  <si>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</si>
  <si>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</si>
  <si>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</si>
  <si>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</si>
  <si>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</si>
  <si>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</si>
  <si>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</si>
  <si>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</si>
  <si>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</si>
  <si>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</si>
  <si>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</si>
  <si>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</si>
  <si>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</si>
  <si>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</si>
  <si>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</si>
  <si>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</si>
  <si>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</si>
  <si>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</si>
  <si>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</si>
  <si>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</si>
  <si>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</si>
  <si>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</si>
  <si>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</si>
  <si>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</si>
  <si>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</si>
  <si>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</si>
  <si>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</si>
  <si>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</si>
  <si>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</si>
  <si>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</si>
  <si>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</si>
  <si>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</si>
  <si>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</si>
  <si>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</si>
  <si>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</si>
  <si>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</si>
  <si>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</si>
  <si>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</si>
  <si>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</si>
  <si>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</si>
  <si>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</si>
  <si>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</si>
  <si>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</si>
  <si>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</si>
  <si>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</si>
  <si>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</si>
  <si>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</si>
  <si>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</si>
  <si>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</si>
  <si>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</si>
  <si>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</si>
  <si>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</si>
  <si>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</si>
  <si>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</si>
  <si>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</si>
  <si>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</si>
  <si>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</si>
  <si>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</si>
  <si>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</si>
  <si>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</si>
  <si>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</si>
  <si>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</si>
  <si>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</si>
  <si>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</si>
  <si>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</si>
  <si>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</si>
  <si>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</si>
  <si>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</si>
  <si>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</si>
  <si>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</si>
  <si>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</si>
  <si>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</si>
  <si>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</si>
  <si>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</si>
  <si>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</si>
  <si>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</si>
  <si>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</si>
  <si>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</si>
  <si>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</si>
  <si>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</si>
  <si>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</si>
  <si>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</si>
  <si>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</si>
  <si>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</si>
  <si>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</si>
  <si>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</si>
  <si>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</si>
  <si>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</si>
  <si>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</si>
  <si>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</si>
  <si>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</si>
  <si>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</si>
  <si>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</si>
  <si>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</si>
  <si>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</si>
  <si>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</si>
  <si>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</si>
  <si>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</si>
  <si>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</si>
  <si>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</si>
  <si>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</si>
  <si>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</si>
  <si>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</si>
  <si>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</si>
  <si>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</si>
  <si>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</si>
  <si>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</si>
  <si>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</si>
  <si>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</si>
  <si>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</si>
  <si>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</si>
  <si>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</si>
  <si>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</si>
  <si>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</si>
  <si>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</si>
  <si>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</si>
  <si>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</si>
  <si>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</si>
  <si>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</si>
  <si>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</si>
  <si>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</si>
  <si>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</si>
  <si>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</si>
  <si>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</si>
  <si>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</si>
  <si>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</si>
  <si>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</si>
  <si>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</si>
  <si>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</si>
  <si>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</si>
  <si>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</si>
  <si>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</si>
  <si>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</si>
  <si>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</si>
  <si>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</si>
  <si>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</si>
  <si>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</si>
  <si>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</si>
  <si>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</si>
  <si>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</si>
  <si>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</si>
  <si>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</si>
  <si>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</si>
  <si>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</si>
  <si>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</si>
  <si>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</si>
  <si>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</si>
  <si>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</si>
  <si>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</si>
  <si>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</si>
  <si>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</si>
  <si>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</si>
  <si>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</si>
  <si>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</si>
  <si>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</si>
  <si>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</si>
  <si>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</si>
  <si>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</si>
  <si>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</si>
  <si>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</si>
  <si>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</si>
  <si>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</si>
  <si>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</si>
  <si>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</si>
  <si>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</si>
  <si>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</si>
  <si>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</si>
  <si>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</si>
  <si>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</si>
  <si>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</si>
  <si>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</si>
  <si>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</si>
  <si>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</si>
  <si>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</si>
  <si>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</si>
  <si>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</si>
  <si>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</si>
  <si>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</si>
  <si>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</si>
  <si>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</si>
  <si>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</si>
  <si>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</si>
  <si>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</si>
  <si>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</si>
  <si>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</si>
  <si>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</si>
  <si>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</si>
  <si>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</si>
  <si>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</si>
  <si>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</si>
  <si>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</si>
  <si>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</si>
  <si>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</si>
  <si>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</si>
  <si>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</si>
  <si>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</si>
  <si>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</si>
  <si>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</si>
  <si>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</si>
  <si>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</si>
  <si>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</si>
  <si>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</si>
  <si>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</si>
  <si>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</si>
  <si>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</si>
  <si>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</si>
  <si>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</si>
  <si>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</si>
  <si>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</si>
  <si>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</si>
  <si>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</si>
  <si>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</si>
  <si>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</si>
  <si>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</si>
  <si>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</si>
  <si>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</si>
  <si>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</si>
  <si>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</si>
  <si>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</si>
  <si>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</si>
  <si>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</si>
  <si>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</si>
  <si>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</si>
  <si>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</si>
  <si>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</si>
  <si>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</si>
  <si>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</si>
  <si>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</si>
  <si>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</si>
  <si>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</si>
  <si>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</si>
  <si>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</si>
  <si>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</si>
  <si>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</si>
  <si>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</si>
  <si>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</si>
  <si>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</si>
  <si>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</si>
  <si>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</si>
  <si>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</si>
  <si>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</si>
  <si>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</si>
  <si>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</si>
  <si>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</si>
  <si>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</si>
  <si>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</si>
  <si>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</si>
  <si>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</si>
  <si>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</si>
  <si>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</si>
  <si>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</si>
  <si>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</si>
  <si>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</si>
  <si>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</si>
  <si>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</si>
  <si>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</si>
  <si>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</si>
  <si>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</si>
  <si>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</si>
  <si>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</si>
  <si>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</si>
  <si>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</si>
  <si>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</si>
  <si>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</si>
  <si>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</si>
  <si>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</si>
  <si>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</si>
  <si>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</si>
  <si>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</si>
  <si>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</si>
  <si>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</si>
  <si>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</si>
  <si>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</si>
  <si>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</si>
  <si>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</si>
  <si>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</si>
  <si>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</si>
  <si>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</si>
  <si>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</si>
  <si>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</si>
  <si>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</si>
  <si>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</si>
  <si>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</si>
  <si>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</si>
  <si>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</si>
  <si>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</si>
  <si>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</si>
  <si>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</si>
  <si>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</si>
  <si>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</si>
  <si>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</si>
  <si>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</si>
  <si>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</si>
  <si>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</si>
  <si>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</si>
  <si>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</si>
  <si>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</si>
  <si>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</si>
  <si>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</si>
  <si>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</si>
  <si>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</si>
  <si>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</si>
  <si>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</si>
  <si>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</si>
  <si>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</si>
  <si>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</si>
  <si>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</si>
  <si>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</si>
  <si>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</si>
  <si>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</si>
  <si>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</si>
  <si>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</si>
  <si>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</si>
  <si>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</si>
  <si>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</si>
  <si>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</si>
  <si>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</si>
  <si>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</si>
  <si>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</si>
  <si>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</si>
  <si>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</si>
  <si>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</si>
  <si>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</si>
  <si>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</si>
  <si>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</si>
  <si>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</si>
  <si>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</si>
  <si>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</si>
  <si>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</si>
  <si>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</si>
  <si>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</si>
  <si>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</si>
  <si>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</si>
  <si>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</si>
  <si>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</si>
  <si>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</si>
  <si>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</si>
  <si>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</si>
  <si>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</si>
  <si>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</si>
  <si>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</si>
  <si>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</si>
  <si>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</si>
  <si>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</si>
  <si>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</si>
  <si>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</si>
  <si>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</si>
  <si>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</si>
  <si>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</si>
  <si>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</si>
  <si>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</si>
  <si>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</si>
  <si>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</si>
  <si>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</si>
  <si>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</si>
  <si>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</si>
  <si>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</si>
  <si>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</si>
  <si>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</si>
  <si>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</si>
  <si>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</si>
  <si>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</si>
  <si>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</si>
  <si>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</si>
  <si>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</si>
  <si>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</si>
  <si>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</si>
  <si>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</si>
  <si>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</si>
  <si>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</si>
  <si>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</si>
  <si>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</si>
  <si>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</si>
  <si>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</si>
  <si>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</si>
  <si>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</si>
  <si>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</si>
  <si>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</si>
  <si>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</si>
  <si>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</si>
  <si>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</si>
  <si>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</si>
  <si>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</si>
  <si>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</si>
  <si>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</si>
  <si>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</si>
  <si>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</si>
  <si>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</si>
  <si>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</si>
  <si>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</si>
  <si>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</si>
  <si>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</si>
  <si>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</si>
  <si>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</si>
  <si>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</si>
  <si>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</si>
  <si>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</si>
  <si>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</si>
  <si>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</si>
  <si>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</si>
  <si>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</si>
  <si>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</si>
  <si>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</si>
  <si>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</si>
  <si>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</si>
  <si>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</si>
  <si>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</si>
  <si>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</si>
  <si>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</si>
  <si>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</si>
  <si>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</si>
  <si>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</si>
  <si>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</si>
  <si>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</si>
  <si>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</si>
  <si>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</si>
  <si>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</si>
  <si>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</si>
  <si>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</si>
  <si>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</si>
  <si>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</si>
  <si>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</si>
  <si>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</si>
  <si>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</si>
  <si>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</si>
  <si>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</si>
  <si>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</si>
  <si>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</si>
  <si>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</si>
  <si>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</si>
  <si>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</si>
  <si>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</si>
  <si>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</si>
  <si>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</si>
  <si>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</si>
  <si>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</si>
  <si>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</si>
  <si>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</si>
  <si>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</si>
  <si>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</si>
  <si>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</si>
  <si>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</si>
  <si>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</si>
  <si>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</si>
  <si>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</si>
  <si>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</si>
  <si>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</si>
  <si>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</si>
  <si>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</si>
  <si>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</si>
  <si>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</si>
  <si>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</si>
  <si>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</si>
  <si>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</si>
  <si>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</si>
  <si>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</si>
  <si>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</si>
  <si>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</si>
  <si>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</si>
  <si>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</si>
  <si>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</si>
  <si>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</si>
  <si>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</si>
  <si>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</si>
  <si>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</si>
  <si>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</si>
  <si>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</si>
  <si>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</si>
  <si>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</si>
  <si>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</si>
  <si>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</si>
  <si>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</si>
  <si>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</si>
  <si>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</si>
  <si>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</si>
  <si>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</si>
  <si>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</si>
  <si>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</si>
  <si>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</si>
  <si>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</si>
  <si>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</si>
  <si>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</si>
  <si>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</si>
  <si>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</si>
  <si>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</si>
  <si>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</si>
  <si>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</si>
  <si>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</si>
  <si>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</si>
  <si>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</si>
  <si>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</si>
  <si>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</si>
  <si>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</si>
  <si>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</si>
  <si>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</si>
  <si>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</si>
  <si>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</si>
  <si>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</si>
  <si>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</si>
  <si>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</si>
  <si>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</si>
  <si>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</si>
  <si>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</si>
  <si>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</si>
  <si>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</si>
  <si>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</si>
  <si>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</si>
  <si>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</si>
  <si>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</si>
  <si>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</si>
  <si>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</si>
  <si>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</si>
  <si>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</si>
  <si>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</si>
  <si>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</si>
  <si>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</si>
  <si>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</si>
  <si>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</si>
  <si>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</si>
  <si>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</si>
  <si>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</si>
  <si>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</si>
  <si>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</si>
  <si>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</si>
  <si>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</si>
  <si>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</si>
  <si>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</si>
  <si>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</si>
  <si>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</si>
  <si>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</si>
  <si>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</si>
  <si>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</si>
  <si>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</si>
  <si>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</si>
  <si>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</si>
  <si>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</si>
  <si>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</si>
  <si>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</si>
  <si>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</si>
  <si>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</si>
  <si>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</si>
  <si>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</si>
  <si>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</si>
  <si>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</si>
  <si>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</si>
  <si>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</si>
  <si>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</si>
  <si>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</si>
  <si>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</si>
  <si>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</si>
  <si>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</si>
  <si>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</si>
  <si>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</si>
  <si>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</si>
  <si>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</si>
  <si>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</si>
  <si>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</si>
  <si>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</si>
  <si>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</si>
  <si>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</si>
  <si>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</si>
  <si>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</si>
  <si>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</si>
  <si>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</si>
  <si>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</si>
  <si>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</si>
  <si>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</si>
  <si>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</si>
  <si>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</si>
  <si>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</si>
  <si>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</si>
  <si>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</si>
  <si>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</si>
  <si>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</si>
  <si>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</si>
  <si>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</si>
  <si>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</si>
  <si>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</si>
  <si>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</si>
  <si>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</si>
  <si>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</si>
  <si>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</si>
  <si>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</si>
  <si>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</si>
  <si>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</si>
  <si>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</si>
  <si>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</si>
  <si>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</si>
  <si>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</si>
  <si>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</si>
  <si>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</si>
  <si>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</si>
  <si>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</si>
  <si>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</si>
  <si>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</si>
  <si>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</si>
  <si>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</si>
  <si>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</si>
  <si>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</si>
  <si>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</si>
  <si>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</si>
  <si>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</si>
  <si>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</si>
  <si>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</si>
  <si>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</si>
  <si>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</si>
  <si>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</si>
  <si>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</si>
  <si>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</si>
  <si>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</si>
  <si>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</si>
  <si>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</si>
  <si>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</si>
  <si>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</si>
  <si>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</si>
  <si>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</si>
  <si>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</si>
  <si>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</si>
  <si>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</si>
  <si>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</si>
  <si>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</si>
  <si>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</si>
  <si>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</si>
  <si>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</si>
  <si>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</si>
  <si>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</si>
  <si>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</si>
  <si>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</si>
  <si>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</si>
  <si>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</si>
  <si>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</si>
  <si>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</si>
  <si>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</si>
  <si>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</si>
  <si>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</si>
  <si>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</si>
  <si>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</si>
  <si>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</si>
  <si>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</si>
  <si>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</si>
  <si>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</si>
  <si>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</si>
  <si>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</si>
  <si>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</si>
  <si>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</si>
  <si>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</si>
  <si>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</si>
  <si>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</si>
  <si>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</si>
  <si>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</si>
  <si>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</si>
  <si>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</si>
  <si>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</si>
  <si>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</si>
  <si>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</si>
  <si>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</si>
  <si>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</si>
  <si>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</si>
  <si>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</si>
  <si>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</si>
  <si>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</si>
  <si>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</si>
  <si>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</si>
  <si>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</si>
  <si>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</si>
  <si>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</si>
  <si>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</si>
  <si>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</si>
  <si>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</si>
  <si>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</si>
  <si>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</si>
  <si>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</si>
  <si>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</si>
  <si>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</si>
  <si>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</si>
  <si>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</si>
  <si>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</si>
  <si>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</si>
  <si>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</si>
  <si>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</si>
  <si>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</si>
  <si>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</si>
  <si>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</si>
  <si>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</si>
  <si>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</si>
  <si>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</si>
  <si>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</si>
  <si>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</si>
  <si>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</si>
  <si>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</si>
  <si>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</si>
  <si>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</si>
  <si>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</si>
  <si>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</si>
  <si>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</si>
  <si>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</si>
  <si>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</si>
  <si>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</si>
  <si>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</si>
  <si>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</si>
  <si>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</si>
  <si>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</si>
  <si>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</si>
  <si>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</si>
  <si>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</si>
  <si>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</si>
  <si>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</si>
  <si>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</si>
  <si>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</si>
  <si>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</si>
  <si>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</si>
  <si>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</si>
  <si>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</si>
  <si>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</si>
  <si>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</si>
  <si>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</si>
  <si>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</si>
  <si>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</si>
  <si>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</si>
  <si>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</si>
  <si>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</si>
  <si>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</si>
  <si>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</si>
  <si>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</si>
  <si>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</si>
  <si>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</si>
  <si>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</si>
  <si>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</si>
  <si>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</si>
  <si>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</si>
  <si>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</si>
  <si>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</si>
  <si>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</si>
  <si>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</si>
  <si>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</si>
  <si>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</si>
  <si>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</si>
  <si>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</si>
  <si>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</si>
  <si>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</si>
  <si>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</si>
  <si>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</si>
  <si>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</si>
  <si>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</si>
  <si>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</si>
  <si>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</si>
  <si>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</si>
  <si>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</si>
  <si>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</si>
  <si>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</si>
  <si>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</si>
  <si>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</si>
  <si>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</si>
  <si>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</si>
  <si>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</si>
  <si>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</si>
  <si>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</si>
  <si>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</si>
  <si>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</si>
  <si>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</si>
  <si>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</si>
  <si>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</si>
  <si>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</si>
  <si>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</si>
  <si>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</si>
  <si>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</si>
  <si>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</si>
  <si>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</si>
  <si>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</si>
  <si>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</si>
  <si>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</si>
  <si>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</si>
  <si>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</si>
  <si>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</si>
  <si>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</si>
  <si>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</si>
  <si>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</si>
  <si>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</si>
  <si>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</si>
  <si>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</si>
  <si>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</si>
  <si>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</si>
  <si>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</si>
  <si>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</si>
  <si>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</si>
  <si>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</si>
  <si>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</si>
  <si>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</si>
  <si>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</si>
  <si>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</si>
  <si>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</si>
  <si>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</si>
  <si>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</si>
  <si>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</si>
  <si>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</si>
  <si>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</si>
  <si>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</si>
  <si>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</si>
  <si>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</si>
  <si>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</si>
  <si>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</si>
  <si>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</si>
  <si>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</si>
  <si>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</si>
  <si>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</si>
  <si>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</si>
  <si>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</si>
  <si>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</si>
  <si>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</si>
  <si>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</si>
  <si>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</si>
  <si>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</si>
  <si>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</si>
  <si>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</si>
  <si>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</si>
  <si>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</si>
  <si>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</si>
  <si>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</si>
  <si>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</si>
  <si>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</si>
  <si>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</si>
  <si>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</si>
  <si>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</si>
  <si>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</si>
  <si>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</si>
  <si>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</si>
  <si>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</si>
  <si>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</si>
  <si>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</si>
  <si>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</si>
  <si>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</si>
  <si>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</si>
  <si>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</si>
  <si>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</si>
  <si>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</si>
  <si>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</si>
  <si>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</si>
  <si>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</si>
  <si>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</si>
  <si>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</si>
  <si>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</si>
  <si>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</si>
  <si>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</si>
  <si>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</si>
  <si>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</si>
  <si>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</si>
  <si>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</si>
  <si>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</si>
  <si>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</si>
  <si>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</si>
  <si>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</si>
  <si>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</si>
  <si>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</si>
  <si>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</si>
  <si>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</si>
  <si>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</si>
  <si>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</si>
  <si>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</si>
  <si>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</si>
  <si>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</si>
  <si>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</si>
  <si>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</si>
  <si>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</si>
  <si>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</si>
  <si>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</si>
  <si>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</si>
  <si>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</si>
  <si>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</si>
  <si>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</si>
  <si>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</si>
  <si>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</si>
  <si>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</si>
  <si>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</si>
  <si>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</si>
  <si>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</si>
  <si>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</si>
  <si>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</si>
  <si>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</si>
  <si>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</si>
  <si>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</si>
  <si>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</si>
  <si>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</si>
  <si>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</si>
  <si>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</si>
  <si>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</si>
  <si>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</si>
  <si>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</si>
  <si>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</si>
  <si>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</si>
  <si>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</si>
  <si>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</si>
  <si>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</si>
  <si>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</si>
  <si>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</si>
  <si>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</si>
  <si>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</si>
  <si>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</si>
  <si>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</si>
  <si>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</si>
  <si>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</si>
  <si>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</si>
  <si>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</si>
  <si>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</si>
  <si>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</si>
  <si>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</si>
  <si>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</si>
  <si>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</si>
  <si>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</si>
  <si>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</si>
  <si>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</si>
  <si>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</si>
  <si>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</si>
  <si>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</si>
  <si>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</si>
  <si>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</si>
  <si>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</si>
  <si>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</si>
  <si>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</si>
  <si>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</si>
  <si>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</si>
  <si>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</si>
  <si>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</si>
  <si>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</si>
  <si>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</si>
  <si>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</si>
  <si>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</si>
  <si>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</si>
  <si>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</si>
  <si>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</si>
  <si>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</si>
  <si>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</si>
  <si>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</si>
  <si>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</si>
  <si>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</si>
  <si>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</si>
  <si>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</si>
  <si>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</si>
  <si>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</si>
  <si>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</si>
  <si>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</si>
  <si>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</si>
  <si>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</si>
  <si>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</si>
  <si>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</si>
  <si>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</si>
  <si>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</si>
  <si>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</si>
  <si>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</si>
  <si>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</si>
  <si>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</si>
  <si>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</si>
  <si>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</si>
  <si>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</si>
  <si>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</si>
  <si>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</si>
  <si>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</si>
  <si>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</si>
  <si>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</si>
  <si>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</si>
  <si>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</si>
  <si>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</si>
  <si>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</si>
  <si>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</si>
  <si>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</si>
  <si>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</si>
  <si>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</si>
  <si>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</si>
  <si>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</si>
  <si>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</si>
  <si>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</si>
  <si>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</si>
  <si>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</si>
  <si>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</si>
  <si>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</si>
  <si>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</si>
  <si>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</si>
  <si>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</si>
  <si>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</si>
  <si>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</si>
  <si>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</si>
  <si>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</si>
  <si>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</si>
  <si>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</si>
  <si>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</si>
  <si>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</si>
  <si>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</si>
  <si>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</si>
  <si>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</si>
  <si>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</si>
  <si>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</si>
  <si>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</si>
  <si>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</si>
  <si>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</si>
  <si>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</si>
  <si>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</si>
  <si>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</si>
  <si>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</si>
  <si>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</si>
  <si>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</si>
  <si>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</si>
  <si>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</si>
  <si>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</si>
  <si>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</si>
  <si>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</si>
  <si>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</si>
  <si>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</si>
  <si>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</si>
  <si>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</si>
  <si>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</si>
  <si>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</si>
  <si>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</si>
  <si>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</si>
  <si>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</si>
  <si>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</si>
  <si>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</si>
  <si>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</si>
  <si>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</si>
  <si>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</si>
  <si>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</si>
  <si>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</si>
  <si>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</si>
  <si>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</si>
  <si>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</si>
  <si>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</si>
  <si>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</si>
  <si>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</si>
  <si>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</si>
  <si>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</si>
  <si>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</si>
  <si>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</si>
  <si>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</si>
  <si>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</si>
  <si>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</si>
  <si>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</si>
  <si>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</si>
  <si>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</si>
  <si>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</si>
  <si>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</si>
  <si>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</si>
  <si>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</si>
  <si>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</si>
  <si>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</si>
  <si>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</si>
  <si>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</si>
  <si>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</si>
  <si>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</si>
  <si>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</si>
  <si>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</si>
  <si>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</si>
  <si>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</si>
  <si>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</si>
  <si>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</si>
  <si>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</si>
  <si>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</si>
  <si>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</si>
  <si>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</si>
  <si>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</si>
  <si>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</si>
  <si>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</si>
  <si>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</si>
  <si>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</si>
  <si>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</si>
  <si>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</si>
  <si>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</si>
  <si>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</si>
  <si>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</si>
  <si>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</si>
  <si>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</si>
  <si>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</si>
  <si>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</si>
  <si>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</si>
  <si>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</si>
  <si>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</si>
  <si>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</si>
  <si>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</si>
  <si>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</si>
  <si>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</si>
  <si>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</si>
  <si>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</si>
  <si>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</si>
  <si>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</si>
  <si>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</si>
  <si>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</si>
  <si>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</si>
  <si>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</si>
  <si>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</si>
  <si>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</si>
  <si>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</si>
  <si>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</si>
  <si>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</si>
  <si>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</si>
  <si>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</si>
  <si>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</si>
  <si>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</si>
  <si>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</si>
  <si>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</si>
  <si>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</si>
  <si>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</si>
  <si>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</si>
  <si>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</si>
  <si>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</si>
  <si>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</si>
  <si>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</si>
  <si>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</si>
  <si>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</si>
  <si>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</si>
  <si>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</si>
  <si>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</si>
  <si>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</si>
  <si>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</si>
  <si>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</si>
  <si>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</si>
  <si>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</si>
  <si>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</si>
  <si>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</si>
  <si>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</si>
  <si>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</si>
  <si>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</si>
  <si>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</si>
  <si>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</si>
  <si>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</si>
  <si>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</si>
  <si>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</si>
  <si>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</si>
  <si>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</si>
  <si>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</si>
  <si>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</si>
  <si>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</si>
  <si>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</si>
  <si>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</si>
  <si>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</si>
  <si>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</si>
  <si>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</si>
  <si>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</si>
  <si>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</si>
  <si>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</si>
  <si>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</si>
  <si>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</si>
  <si>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</si>
  <si>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</si>
  <si>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</si>
  <si>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</si>
  <si>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</si>
  <si>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</si>
  <si>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</si>
  <si>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</si>
  <si>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</si>
  <si>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</si>
  <si>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</si>
  <si>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</si>
  <si>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</si>
  <si>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</si>
  <si>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</si>
  <si>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</si>
  <si>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</si>
  <si>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</si>
  <si>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</si>
  <si>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</si>
  <si>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</si>
  <si>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</si>
  <si>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</si>
  <si>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</si>
  <si>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</si>
  <si>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</si>
  <si>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</si>
  <si>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</si>
  <si>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</si>
  <si>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</si>
  <si>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</si>
  <si>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</si>
  <si>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</si>
  <si>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</si>
  <si>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</si>
  <si>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</si>
  <si>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</si>
  <si>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</si>
  <si>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</si>
  <si>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</si>
  <si>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</si>
  <si>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</si>
  <si>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</si>
  <si>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</si>
  <si>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</si>
  <si>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</si>
  <si>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</si>
  <si>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</si>
  <si>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</si>
  <si>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</si>
  <si>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</si>
  <si>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</si>
  <si>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</si>
  <si>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</si>
  <si>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</si>
  <si>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</si>
  <si>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</si>
  <si>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</si>
  <si>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</si>
  <si>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</si>
  <si>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</si>
  <si>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</si>
  <si>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</si>
  <si>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</si>
  <si>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</si>
  <si>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</si>
  <si>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</si>
  <si>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</si>
  <si>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</si>
  <si>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</si>
  <si>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</si>
  <si>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</si>
  <si>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</si>
  <si>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</si>
  <si>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</si>
  <si>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</si>
  <si>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</si>
  <si>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</si>
  <si>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</si>
  <si>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</si>
  <si>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</si>
  <si>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</si>
  <si>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</si>
  <si>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</si>
  <si>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</si>
  <si>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</si>
  <si>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</si>
  <si>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</si>
  <si>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</si>
  <si>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</si>
  <si>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</si>
  <si>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</si>
  <si>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</si>
  <si>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</si>
  <si>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</si>
  <si>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</si>
  <si>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</si>
  <si>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</si>
  <si>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</si>
  <si>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</si>
  <si>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</si>
  <si>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</si>
  <si>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</si>
  <si>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</si>
  <si>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</si>
  <si>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</si>
  <si>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</si>
  <si>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</si>
  <si>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</si>
  <si>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</si>
  <si>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</si>
  <si>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</si>
  <si>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</si>
  <si>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</si>
  <si>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</si>
  <si>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</si>
  <si>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</si>
  <si>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</si>
  <si>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</si>
  <si>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</si>
  <si>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</si>
  <si>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</si>
  <si>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</si>
  <si>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</si>
  <si>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</si>
  <si>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</si>
  <si>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</si>
  <si>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</si>
  <si>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</si>
  <si>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</si>
  <si>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</si>
  <si>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</si>
  <si>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</si>
  <si>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</si>
  <si>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</si>
  <si>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</si>
  <si>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</si>
  <si>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</si>
  <si>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</si>
  <si>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</si>
  <si>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</si>
  <si>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</si>
  <si>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</si>
  <si>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</si>
  <si>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</si>
  <si>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</si>
  <si>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</si>
  <si>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</si>
  <si>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</si>
  <si>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</si>
  <si>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</si>
  <si>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</si>
  <si>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</si>
  <si>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</si>
  <si>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</si>
  <si>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</si>
  <si>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</si>
  <si>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</si>
  <si>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</si>
  <si>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</si>
  <si>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</si>
  <si>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</si>
  <si>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</si>
  <si>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</si>
  <si>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</si>
  <si>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</si>
  <si>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</si>
  <si>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</si>
  <si>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</si>
  <si>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</si>
  <si>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</si>
  <si>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</si>
  <si>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</si>
  <si>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</si>
  <si>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</si>
  <si>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</si>
  <si>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</si>
  <si>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</si>
  <si>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</si>
  <si>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</si>
  <si>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</si>
  <si>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</si>
  <si>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</si>
  <si>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</si>
  <si>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</si>
  <si>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</si>
  <si>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</si>
  <si>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</si>
  <si>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</si>
  <si>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</si>
  <si>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</si>
  <si>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</si>
  <si>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</si>
  <si>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</si>
  <si>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</si>
  <si>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</si>
  <si>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</si>
  <si>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</si>
  <si>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</si>
  <si>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</si>
  <si>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</si>
  <si>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</si>
  <si>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</si>
  <si>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</si>
  <si>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</si>
  <si>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</si>
  <si>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</si>
  <si>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</si>
  <si>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</si>
  <si>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</si>
  <si>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</si>
  <si>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</si>
  <si>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</si>
  <si>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</si>
  <si>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</si>
  <si>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</si>
  <si>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</si>
  <si>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</si>
  <si>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</si>
  <si>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</si>
  <si>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</si>
  <si>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</si>
  <si>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</si>
  <si>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</si>
  <si>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</si>
  <si>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</si>
  <si>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</si>
  <si>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</si>
  <si>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</si>
  <si>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</si>
  <si>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</si>
  <si>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</si>
  <si>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</si>
  <si>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</si>
  <si>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</si>
  <si>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</si>
  <si>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</si>
  <si>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</si>
  <si>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</si>
  <si>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</si>
  <si>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</si>
  <si>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</si>
  <si>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</si>
  <si>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</si>
  <si>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</si>
  <si>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</si>
  <si>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</si>
  <si>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</si>
  <si>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</si>
  <si>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</si>
  <si>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</si>
  <si>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</si>
  <si>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</si>
  <si>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</si>
  <si>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</si>
  <si>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</si>
  <si>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</si>
  <si>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</si>
  <si>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</si>
  <si>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</si>
  <si>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</si>
  <si>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</si>
  <si>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</si>
  <si>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</si>
  <si>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</si>
  <si>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</si>
  <si>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</si>
  <si>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</si>
  <si>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</si>
  <si>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</si>
  <si>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</si>
  <si>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</si>
  <si>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</si>
  <si>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</si>
  <si>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</si>
  <si>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</si>
  <si>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</si>
  <si>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</si>
  <si>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</si>
  <si>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</si>
  <si>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</si>
  <si>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</si>
  <si>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</si>
  <si>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</si>
  <si>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</si>
  <si>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</si>
  <si>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</si>
  <si>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</si>
  <si>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</si>
  <si>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</si>
  <si>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</si>
  <si>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</si>
  <si>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</si>
  <si>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</si>
  <si>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</si>
  <si>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</si>
  <si>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</si>
  <si>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</si>
  <si>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</si>
  <si>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</si>
  <si>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</si>
  <si>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</si>
  <si>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</si>
  <si>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</si>
  <si>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</si>
  <si>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</si>
  <si>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</si>
  <si>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</si>
  <si>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</si>
  <si>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</si>
  <si>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</si>
  <si>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</si>
  <si>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</si>
  <si>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</si>
  <si>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</si>
  <si>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</si>
  <si>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</si>
  <si>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</si>
  <si>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</si>
  <si>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</si>
  <si>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</si>
  <si>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</si>
  <si>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</si>
  <si>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</si>
  <si>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</si>
  <si>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</si>
  <si>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</si>
  <si>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</si>
  <si>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</si>
  <si>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</si>
  <si>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</si>
  <si>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</si>
  <si>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</si>
  <si>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</si>
  <si>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</si>
  <si>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</si>
  <si>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</si>
  <si>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</si>
  <si>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</si>
  <si>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</si>
  <si>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</si>
  <si>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</si>
  <si>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</si>
  <si>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</si>
  <si>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</si>
  <si>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</si>
  <si>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</si>
  <si>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</si>
  <si>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</si>
  <si>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</si>
  <si>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</si>
  <si>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</si>
  <si>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</si>
  <si>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</si>
  <si>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</si>
  <si>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</si>
  <si>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</si>
  <si>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</si>
  <si>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</si>
  <si>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</si>
  <si>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</si>
  <si>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</si>
  <si>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</si>
  <si>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</si>
  <si>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</si>
  <si>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</si>
  <si>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</si>
  <si>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</si>
  <si>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</si>
  <si>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</si>
  <si>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</si>
  <si>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</si>
  <si>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</si>
  <si>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</si>
  <si>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</si>
  <si>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</si>
  <si>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</si>
  <si>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</si>
  <si>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</si>
  <si>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</si>
  <si>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</si>
  <si>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</si>
  <si>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</si>
  <si>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</si>
  <si>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</si>
  <si>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</si>
  <si>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</si>
  <si>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</si>
  <si>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</si>
  <si>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</si>
  <si>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</si>
  <si>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</si>
  <si>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</si>
  <si>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</si>
  <si>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</si>
  <si>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</si>
  <si>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</si>
  <si>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</si>
  <si>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</si>
  <si>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</si>
  <si>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</si>
  <si>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</si>
  <si>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</si>
  <si>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</si>
  <si>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</si>
  <si>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</si>
  <si>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</si>
  <si>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</si>
  <si>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</si>
  <si>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</si>
  <si>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</si>
  <si>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</si>
  <si>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</si>
  <si>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</si>
  <si>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</si>
  <si>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</si>
  <si>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</si>
  <si>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</si>
  <si>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</si>
  <si>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</si>
  <si>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</si>
  <si>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</si>
  <si>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</si>
  <si>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</si>
  <si>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</si>
  <si>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</si>
  <si>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</si>
  <si>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</si>
  <si>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</si>
  <si>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</si>
  <si>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</si>
  <si>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</si>
  <si>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</si>
  <si>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</si>
  <si>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</si>
  <si>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</si>
  <si>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</si>
  <si>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</si>
  <si>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</si>
  <si>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</si>
  <si>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</si>
  <si>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</si>
  <si>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</si>
  <si>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</si>
  <si>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</si>
  <si>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</si>
  <si>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</si>
  <si>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</si>
  <si>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</si>
  <si>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</si>
  <si>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</si>
  <si>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</si>
  <si>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</si>
  <si>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</si>
  <si>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</si>
  <si>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</si>
  <si>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</si>
  <si>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</si>
  <si>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</si>
  <si>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</si>
  <si>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</si>
  <si>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</si>
  <si>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</si>
  <si>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</si>
  <si>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</si>
  <si>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</si>
  <si>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</si>
  <si>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</si>
  <si>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</si>
  <si>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</si>
  <si>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</si>
  <si>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</si>
  <si>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</si>
  <si>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</si>
  <si>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</si>
  <si>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</si>
  <si>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</si>
  <si>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</si>
  <si>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</si>
  <si>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</si>
  <si>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</si>
  <si>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</si>
  <si>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</si>
  <si>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</si>
  <si>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</si>
  <si>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</si>
  <si>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</si>
  <si>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</si>
  <si>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</si>
  <si>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</si>
  <si>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</si>
  <si>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</si>
  <si>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</si>
  <si>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</si>
  <si>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</si>
  <si>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</si>
  <si>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</si>
  <si>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</si>
  <si>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</si>
  <si>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</si>
  <si>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</si>
  <si>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</si>
  <si>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</si>
  <si>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</si>
  <si>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</si>
  <si>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</si>
  <si>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</si>
  <si>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</si>
  <si>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</si>
  <si>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</si>
  <si>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</si>
  <si>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</si>
  <si>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</si>
  <si>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</si>
  <si>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</si>
  <si>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</si>
  <si>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</si>
  <si>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</si>
  <si>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</si>
  <si>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</si>
  <si>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</si>
  <si>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</si>
  <si>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</si>
  <si>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</si>
  <si>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</si>
  <si>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</si>
  <si>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</si>
  <si>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</si>
  <si>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</si>
  <si>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</si>
  <si>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</si>
  <si>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</si>
  <si>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</si>
  <si>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</si>
  <si>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</si>
  <si>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</si>
  <si>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</si>
  <si>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</si>
  <si>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</si>
  <si>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</si>
  <si>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</si>
  <si>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</si>
  <si>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</si>
  <si>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</si>
  <si>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</si>
  <si>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</si>
  <si>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</si>
  <si>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</si>
  <si>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</si>
  <si>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</si>
  <si>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</si>
  <si>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</si>
  <si>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</si>
  <si>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</si>
  <si>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</si>
  <si>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</si>
  <si>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</si>
  <si>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</si>
  <si>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</si>
  <si>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</si>
  <si>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</si>
  <si>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</si>
  <si>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</si>
  <si>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</si>
  <si>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</si>
  <si>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</si>
  <si>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</si>
  <si>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</si>
  <si>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</si>
  <si>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</si>
  <si>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</si>
  <si>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</si>
  <si>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</si>
  <si>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</si>
  <si>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</si>
  <si>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</si>
  <si>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</si>
  <si>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</si>
  <si>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</si>
  <si>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</si>
  <si>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</si>
  <si>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</si>
  <si>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</si>
  <si>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</si>
  <si>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</si>
  <si>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</si>
  <si>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</si>
  <si>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</si>
  <si>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</si>
  <si>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</si>
  <si>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</si>
  <si>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</si>
  <si>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</si>
  <si>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</si>
  <si>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</si>
  <si>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</si>
  <si>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</si>
  <si>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</si>
  <si>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</si>
  <si>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</si>
  <si>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</si>
  <si>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</si>
  <si>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</si>
  <si>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</si>
  <si>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</si>
  <si>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</si>
  <si>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</si>
  <si>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</si>
  <si>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</si>
  <si>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</si>
  <si>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</si>
  <si>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</si>
  <si>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</si>
  <si>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</si>
  <si>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</si>
  <si>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</si>
  <si>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</si>
  <si>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</si>
  <si>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</si>
  <si>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</si>
  <si>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</si>
  <si>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</si>
  <si>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</si>
  <si>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</si>
  <si>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</si>
  <si>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</si>
  <si>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</si>
  <si>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</si>
  <si>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</si>
  <si>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</si>
  <si>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</si>
  <si>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</si>
  <si>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</si>
  <si>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</si>
  <si>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</si>
  <si>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</si>
  <si>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</si>
  <si>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</si>
  <si>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</si>
  <si>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</si>
  <si>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</si>
  <si>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</si>
  <si>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</si>
  <si>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</si>
  <si>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</si>
  <si>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</si>
  <si>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</si>
  <si>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</si>
  <si>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</si>
  <si>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</si>
  <si>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</si>
  <si>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</si>
  <si>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</si>
  <si>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</si>
  <si>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</si>
  <si>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</si>
  <si>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</si>
  <si>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</si>
  <si>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</si>
  <si>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</si>
  <si>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</si>
  <si>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</si>
  <si>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</si>
  <si>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</si>
  <si>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</si>
  <si>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</si>
  <si>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</si>
  <si>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</si>
  <si>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</si>
  <si>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</si>
  <si>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</si>
  <si>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</si>
  <si>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</si>
  <si>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</si>
  <si>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</si>
  <si>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</si>
  <si>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</si>
  <si>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</si>
  <si>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</si>
  <si>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</si>
  <si>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</si>
  <si>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</si>
  <si>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</si>
  <si>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</si>
  <si>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</si>
  <si>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</si>
  <si>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</si>
  <si>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</si>
  <si>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</si>
  <si>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</si>
  <si>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</si>
  <si>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</si>
  <si>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</si>
  <si>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</si>
  <si>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</si>
  <si>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</si>
  <si>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</si>
  <si>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</si>
  <si>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</si>
  <si>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</si>
  <si>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</si>
  <si>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</si>
  <si>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</si>
  <si>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</si>
  <si>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</si>
  <si>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</si>
  <si>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</si>
  <si>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</si>
  <si>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</si>
  <si>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</si>
  <si>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</si>
  <si>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</si>
  <si>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</si>
  <si>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</si>
  <si>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</si>
  <si>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</si>
  <si>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</si>
  <si>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</si>
  <si>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</si>
  <si>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</si>
  <si>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</si>
  <si>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</si>
  <si>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</si>
  <si>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</si>
  <si>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</si>
  <si>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</si>
  <si>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</si>
  <si>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</si>
  <si>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</si>
  <si>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</si>
  <si>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</si>
  <si>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</si>
  <si>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</si>
  <si>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</si>
  <si>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</si>
  <si>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</si>
  <si>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</si>
  <si>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</si>
  <si>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</si>
  <si>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</si>
  <si>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</si>
  <si>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</si>
  <si>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</si>
  <si>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</si>
  <si>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</si>
  <si>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</si>
  <si>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</si>
  <si>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</si>
  <si>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</si>
  <si>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</si>
  <si>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</si>
  <si>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</si>
  <si>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</si>
  <si>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</si>
  <si>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</si>
  <si>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</si>
  <si>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</si>
  <si>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</si>
  <si>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</si>
  <si>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</si>
  <si>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</si>
  <si>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</si>
  <si>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</si>
  <si>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</si>
  <si>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</si>
  <si>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</si>
  <si>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</si>
  <si>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</si>
  <si>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</si>
  <si>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</si>
  <si>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</si>
  <si>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</si>
  <si>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</si>
  <si>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</si>
  <si>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</si>
  <si>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</si>
  <si>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</si>
  <si>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</si>
  <si>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</si>
  <si>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</si>
  <si>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</si>
  <si>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</si>
  <si>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</si>
  <si>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</si>
  <si>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</si>
  <si>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</si>
  <si>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</si>
  <si>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</si>
  <si>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</si>
  <si>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</si>
  <si>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</si>
  <si>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</si>
  <si>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</si>
  <si>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</si>
  <si>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</si>
  <si>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</si>
  <si>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</si>
  <si>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</si>
  <si>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</si>
  <si>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</si>
  <si>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</si>
  <si>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</si>
  <si>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</si>
  <si>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</si>
  <si>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</si>
  <si>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</si>
  <si>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</si>
  <si>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</si>
  <si>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</si>
  <si>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</si>
  <si>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</si>
  <si>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</si>
  <si>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</si>
  <si>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</si>
  <si>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</si>
  <si>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</si>
  <si>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</si>
  <si>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</si>
  <si>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</si>
  <si>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</si>
  <si>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</si>
  <si>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</si>
  <si>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</si>
  <si>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</si>
  <si>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</si>
  <si>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</si>
  <si>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</si>
  <si>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</si>
  <si>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</si>
  <si>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</si>
  <si>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</si>
  <si>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</si>
  <si>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</si>
  <si>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</si>
  <si>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</si>
  <si>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</si>
  <si>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</si>
  <si>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</si>
  <si>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</si>
  <si>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</si>
  <si>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</si>
  <si>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</si>
  <si>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</si>
  <si>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</si>
  <si>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</si>
  <si>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</si>
  <si>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</si>
  <si>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</si>
  <si>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</si>
  <si>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</si>
  <si>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</si>
  <si>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</si>
  <si>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</si>
  <si>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</si>
  <si>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</si>
  <si>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</si>
  <si>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</si>
  <si>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</si>
  <si>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</si>
  <si>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</si>
  <si>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</si>
  <si>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</si>
  <si>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</si>
  <si>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</si>
  <si>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</si>
  <si>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</si>
  <si>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</si>
  <si>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</si>
  <si>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</si>
  <si>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</si>
  <si>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</si>
  <si>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</si>
  <si>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</si>
  <si>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</si>
  <si>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</si>
  <si>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</si>
  <si>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</si>
  <si>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</si>
  <si>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</si>
  <si>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</si>
  <si>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</si>
  <si>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</si>
  <si>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</si>
  <si>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</si>
  <si>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</si>
  <si>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</si>
  <si>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</si>
  <si>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</si>
  <si>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</si>
  <si>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</si>
  <si>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</si>
  <si>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</si>
  <si>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</si>
  <si>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</si>
  <si>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</si>
  <si>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</si>
  <si>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</si>
  <si>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</si>
  <si>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</si>
  <si>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</si>
  <si>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</si>
  <si>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</si>
  <si>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</si>
  <si>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</si>
  <si>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</si>
  <si>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</si>
  <si>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</si>
  <si>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</si>
  <si>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</si>
  <si>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</si>
  <si>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</si>
  <si>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</si>
  <si>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</si>
  <si>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</si>
  <si>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</si>
  <si>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</si>
  <si>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</si>
  <si>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</si>
  <si>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</si>
  <si>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</si>
  <si>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</si>
  <si>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</si>
  <si>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</si>
  <si>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</si>
  <si>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</si>
  <si>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</si>
  <si>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</si>
  <si>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</si>
  <si>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</si>
  <si>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</si>
  <si>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</si>
  <si>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</si>
  <si>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</si>
  <si>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</si>
  <si>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</si>
  <si>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</si>
  <si>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</si>
  <si>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</si>
  <si>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</si>
  <si>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</si>
  <si>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</si>
  <si>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</si>
  <si>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</si>
  <si>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</si>
  <si>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</si>
  <si>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</si>
  <si>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</si>
  <si>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</si>
  <si>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</si>
  <si>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</si>
  <si>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</si>
  <si>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</si>
  <si>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</si>
  <si>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</si>
  <si>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</si>
  <si>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</si>
  <si>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</si>
  <si>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</si>
  <si>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</si>
  <si>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</si>
  <si>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</si>
  <si>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</si>
  <si>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</si>
  <si>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</si>
  <si>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</si>
  <si>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</si>
  <si>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</si>
  <si>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</si>
  <si>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</si>
  <si>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</si>
  <si>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</si>
  <si>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</si>
  <si>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</si>
  <si>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</si>
  <si>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</si>
  <si>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</si>
  <si>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</si>
  <si>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</si>
  <si>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</si>
  <si>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</si>
  <si>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</si>
  <si>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</si>
  <si>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</si>
  <si>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</si>
  <si>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</si>
  <si>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</si>
  <si>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</si>
  <si>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</si>
  <si>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</si>
  <si>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</si>
  <si>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</si>
  <si>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</si>
  <si>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</si>
  <si>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</si>
  <si>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</si>
  <si>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</si>
  <si>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</si>
  <si>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</si>
  <si>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</si>
  <si>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</si>
  <si>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</si>
  <si>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</si>
  <si>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</si>
  <si>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</si>
  <si>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</si>
  <si>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</si>
  <si>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</si>
  <si>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</si>
  <si>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</si>
  <si>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</si>
  <si>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</si>
  <si>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</si>
  <si>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</si>
  <si>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</si>
  <si>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</si>
  <si>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</si>
  <si>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</si>
  <si>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</si>
  <si>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</si>
  <si>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</si>
  <si>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</si>
  <si>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</si>
  <si>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</si>
  <si>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</si>
  <si>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</si>
  <si>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</si>
  <si>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</si>
  <si>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</si>
  <si>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</si>
  <si>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</si>
  <si>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</si>
  <si>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</si>
  <si>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</si>
  <si>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</si>
  <si>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</si>
  <si>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</si>
  <si>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</si>
  <si>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</si>
  <si>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</si>
  <si>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</si>
  <si>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</si>
  <si>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</si>
  <si>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</si>
  <si>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</si>
  <si>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</si>
  <si>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</si>
  <si>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</si>
  <si>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</si>
  <si>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</si>
  <si>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</si>
  <si>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</si>
  <si>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</si>
  <si>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</si>
  <si>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</si>
  <si>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</si>
  <si>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</si>
  <si>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</si>
  <si>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</si>
  <si>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</si>
  <si>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</si>
  <si>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</si>
  <si>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</si>
  <si>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</si>
  <si>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</si>
  <si>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</si>
  <si>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</si>
  <si>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</si>
  <si>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</si>
  <si>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</si>
  <si>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</si>
  <si>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</si>
  <si>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</si>
  <si>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</si>
  <si>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</si>
  <si>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</si>
  <si>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</si>
  <si>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</si>
  <si>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</si>
  <si>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</si>
  <si>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</si>
  <si>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</si>
  <si>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</si>
  <si>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</si>
  <si>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</si>
  <si>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</si>
  <si>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</si>
  <si>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</si>
  <si>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</si>
  <si>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</si>
  <si>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</si>
  <si>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</si>
  <si>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</si>
  <si>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</si>
  <si>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</si>
  <si>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</si>
  <si>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</si>
  <si>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</si>
  <si>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</si>
  <si>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</si>
  <si>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</si>
  <si>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</si>
  <si>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</si>
  <si>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</si>
  <si>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</si>
  <si>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</si>
  <si>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</si>
  <si>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</si>
  <si>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</si>
  <si>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</si>
  <si>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</si>
  <si>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</si>
  <si>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</si>
  <si>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</si>
  <si>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</si>
  <si>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</si>
  <si>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</si>
  <si>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</si>
  <si>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</si>
  <si>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</si>
  <si>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</si>
  <si>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</si>
  <si>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</si>
  <si>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</si>
  <si>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</si>
  <si>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</si>
  <si>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</si>
  <si>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</si>
  <si>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</si>
  <si>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</si>
  <si>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</si>
  <si>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</si>
  <si>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</si>
  <si>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</si>
  <si>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</si>
  <si>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</si>
  <si>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</si>
  <si>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</si>
  <si>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</si>
  <si>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</si>
  <si>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</si>
  <si>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</si>
  <si>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</si>
  <si>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</si>
  <si>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</si>
  <si>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</si>
  <si>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</si>
  <si>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</si>
  <si>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</si>
  <si>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</si>
  <si>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</si>
  <si>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</si>
  <si>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</si>
  <si>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</si>
  <si>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</si>
  <si>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</si>
  <si>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</si>
  <si>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</si>
  <si>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</si>
  <si>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</si>
  <si>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</si>
  <si>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</si>
  <si>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</si>
  <si>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</si>
  <si>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</si>
  <si>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</si>
  <si>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</si>
  <si>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</si>
  <si>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</si>
  <si>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</si>
  <si>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</si>
  <si>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</si>
  <si>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</si>
  <si>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</si>
  <si>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</si>
  <si>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</si>
  <si>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</si>
  <si>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</si>
  <si>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</si>
  <si>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</si>
  <si>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</si>
  <si>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</si>
  <si>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</si>
  <si>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</si>
  <si>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</si>
  <si>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</si>
  <si>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</si>
  <si>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</si>
  <si>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</si>
  <si>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</si>
  <si>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</si>
  <si>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</si>
  <si>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</si>
  <si>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</si>
  <si>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</si>
  <si>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</si>
  <si>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</si>
  <si>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</si>
  <si>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</si>
  <si>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</si>
  <si>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</si>
  <si>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</si>
  <si>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</si>
  <si>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</si>
  <si>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</si>
  <si>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</si>
  <si>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</si>
  <si>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</si>
  <si>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</si>
  <si>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</si>
  <si>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</si>
  <si>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</si>
  <si>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</si>
  <si>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</si>
  <si>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</si>
  <si>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</si>
  <si>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</si>
  <si>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</si>
  <si>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</si>
  <si>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</si>
  <si>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</si>
  <si>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</si>
  <si>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</si>
  <si>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</si>
  <si>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</si>
  <si>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</si>
  <si>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</si>
  <si>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</si>
  <si>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</si>
  <si>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</si>
  <si>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</si>
  <si>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</si>
  <si>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</si>
  <si>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</si>
  <si>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</si>
  <si>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</si>
  <si>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</si>
  <si>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</si>
  <si>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</si>
  <si>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</si>
  <si>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</si>
  <si>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</si>
  <si>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</si>
  <si>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</si>
  <si>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</si>
  <si>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</si>
  <si>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</si>
  <si>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</si>
  <si>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</si>
  <si>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</si>
  <si>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</si>
  <si>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</si>
  <si>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</si>
  <si>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</si>
  <si>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</si>
  <si>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</si>
  <si>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</si>
  <si>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</si>
  <si>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</si>
  <si>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</si>
  <si>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</si>
  <si>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</si>
  <si>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</si>
  <si>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</si>
  <si>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</si>
  <si>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</si>
  <si>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</si>
  <si>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</si>
  <si>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</si>
  <si>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</si>
  <si>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</si>
  <si>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</si>
  <si>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</si>
  <si>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</si>
  <si>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</si>
  <si>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</si>
  <si>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</si>
  <si>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</si>
  <si>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</si>
  <si>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</si>
  <si>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</si>
  <si>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</si>
  <si>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</si>
  <si>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</si>
  <si>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</si>
  <si>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</si>
  <si>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</si>
  <si>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</si>
  <si>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</si>
  <si>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</si>
  <si>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</si>
  <si>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</si>
  <si>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</si>
  <si>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</si>
  <si>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</si>
  <si>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</si>
  <si>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</si>
  <si>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</si>
  <si>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</si>
  <si>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</si>
  <si>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</si>
  <si>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</si>
  <si>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</si>
  <si>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</si>
  <si>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</si>
  <si>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</si>
  <si>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</si>
  <si>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</si>
  <si>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</si>
  <si>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</si>
  <si>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</si>
  <si>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</si>
  <si>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</si>
  <si>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</si>
  <si>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</si>
  <si>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</si>
  <si>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</si>
  <si>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</si>
  <si>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</si>
  <si>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</si>
  <si>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</si>
  <si>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</si>
  <si>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</si>
  <si>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</si>
  <si>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</si>
  <si>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</si>
  <si>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</si>
  <si>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</si>
  <si>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</si>
  <si>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</si>
  <si>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</si>
  <si>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</si>
  <si>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</si>
  <si>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</si>
  <si>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</si>
  <si>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</si>
  <si>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</si>
  <si>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</si>
  <si>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</si>
  <si>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</si>
  <si>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</si>
  <si>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</si>
  <si>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</si>
  <si>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</si>
  <si>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</si>
  <si>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</si>
  <si>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</si>
  <si>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</si>
  <si>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</si>
  <si>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</si>
  <si>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</si>
  <si>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</si>
  <si>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</si>
  <si>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</si>
  <si>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</si>
  <si>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</si>
  <si>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</si>
  <si>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</si>
  <si>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</si>
  <si>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</si>
  <si>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</si>
  <si>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</si>
  <si>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</si>
  <si>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</si>
  <si>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</si>
  <si>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</si>
  <si>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</si>
  <si>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</si>
  <si>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</si>
  <si>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</si>
  <si>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</si>
  <si>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</si>
  <si>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</si>
  <si>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</si>
  <si>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</si>
  <si>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</si>
  <si>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</si>
  <si>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</si>
  <si>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</si>
  <si>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</si>
  <si>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</si>
  <si>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</si>
  <si>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</si>
  <si>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</si>
  <si>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</si>
  <si>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</si>
  <si>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</si>
  <si>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</si>
  <si>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</si>
  <si>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</si>
  <si>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</si>
  <si>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</si>
  <si>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</si>
  <si>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</si>
  <si>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</si>
  <si>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</si>
  <si>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</si>
  <si>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</si>
  <si>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</si>
  <si>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</si>
  <si>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</si>
  <si>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</si>
  <si>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</si>
  <si>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</si>
  <si>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</si>
  <si>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</si>
  <si>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</si>
  <si>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</si>
  <si>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</si>
  <si>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</si>
  <si>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</si>
  <si>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</si>
  <si>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</si>
  <si>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</si>
  <si>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</si>
  <si>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</si>
  <si>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</si>
  <si>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</si>
  <si>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</si>
  <si>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</si>
  <si>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</si>
  <si>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</si>
  <si>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</si>
  <si>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</si>
  <si>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</si>
  <si>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</si>
  <si>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</si>
  <si>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</si>
  <si>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</si>
  <si>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</si>
  <si>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</si>
  <si>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</si>
  <si>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</si>
  <si>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</si>
  <si>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</si>
  <si>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</si>
  <si>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</si>
  <si>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</si>
  <si>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</si>
  <si>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</si>
  <si>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</si>
  <si>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</si>
  <si>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</si>
  <si>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</si>
  <si>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</si>
  <si>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</si>
  <si>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</si>
  <si>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</si>
  <si>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</si>
  <si>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</si>
  <si>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</si>
  <si>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</si>
  <si>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</si>
  <si>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</si>
  <si>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</si>
  <si>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</si>
  <si>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</si>
  <si>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</si>
  <si>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</si>
  <si>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</si>
  <si>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</si>
  <si>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</si>
  <si>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</si>
  <si>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</si>
  <si>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</si>
  <si>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</si>
  <si>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</si>
  <si>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</si>
  <si>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</si>
  <si>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</si>
  <si>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</si>
  <si>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</si>
  <si>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</si>
  <si>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</si>
  <si>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</si>
  <si>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</si>
  <si>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</si>
  <si>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</si>
  <si>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</si>
  <si>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</si>
  <si>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</si>
  <si>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</si>
  <si>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</si>
  <si>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</si>
  <si>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</si>
  <si>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</si>
  <si>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</si>
  <si>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</si>
  <si>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</si>
  <si>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</si>
  <si>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</si>
  <si>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</si>
  <si>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</si>
  <si>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</si>
  <si>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</si>
  <si>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</si>
  <si>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</si>
  <si>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</si>
  <si>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</si>
  <si>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</si>
  <si>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</si>
  <si>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</si>
  <si>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</si>
  <si>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</si>
  <si>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</si>
  <si>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</si>
  <si>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</si>
  <si>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</si>
  <si>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</si>
  <si>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</si>
  <si>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</si>
  <si>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</si>
  <si>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</si>
  <si>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</si>
  <si>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</si>
  <si>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</si>
  <si>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</si>
  <si>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</si>
  <si>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</si>
  <si>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</si>
  <si>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</si>
  <si>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</si>
  <si>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</si>
  <si>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</si>
  <si>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</si>
  <si>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</si>
  <si>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</si>
  <si>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</si>
  <si>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</si>
  <si>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</si>
  <si>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</si>
  <si>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</si>
  <si>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</si>
  <si>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</si>
  <si>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</si>
  <si>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</si>
  <si>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</si>
  <si>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</si>
  <si>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</si>
  <si>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</si>
  <si>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</si>
  <si>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</si>
  <si>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</si>
  <si>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</si>
  <si>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</si>
  <si>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</si>
  <si>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</si>
  <si>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</si>
  <si>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</si>
  <si>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</si>
  <si>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</si>
  <si>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</si>
  <si>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</si>
  <si>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</si>
  <si>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</si>
  <si>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</si>
  <si>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</si>
  <si>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</si>
  <si>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</si>
  <si>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</si>
  <si>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</si>
  <si>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</si>
  <si>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</si>
  <si>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</si>
  <si>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</si>
  <si>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</si>
  <si>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</si>
  <si>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</si>
  <si>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</si>
  <si>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</si>
  <si>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</si>
  <si>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</si>
  <si>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</si>
  <si>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</si>
  <si>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</si>
  <si>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</si>
  <si>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</si>
  <si>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</si>
  <si>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</si>
  <si>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</si>
  <si>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</si>
  <si>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</si>
  <si>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</si>
  <si>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</si>
  <si>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</si>
  <si>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</si>
  <si>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</si>
  <si>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</si>
  <si>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</si>
  <si>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</si>
  <si>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</si>
  <si>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</si>
  <si>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</si>
  <si>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</si>
  <si>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</si>
  <si>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</si>
  <si>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</si>
  <si>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</si>
  <si>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</si>
  <si>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</si>
  <si>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</si>
  <si>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</si>
  <si>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</si>
  <si>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</si>
  <si>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</si>
  <si>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</si>
  <si>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</si>
  <si>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</si>
  <si>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</si>
  <si>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</si>
  <si>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</si>
  <si>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</si>
  <si>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</si>
  <si>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</si>
  <si>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</si>
  <si>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</si>
  <si>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</si>
  <si>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</si>
  <si>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</si>
  <si>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</si>
  <si>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</si>
  <si>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</si>
  <si>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</si>
  <si>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</si>
  <si>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</si>
  <si>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</si>
  <si>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</si>
  <si>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</si>
  <si>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</si>
  <si>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</si>
  <si>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</si>
  <si>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</si>
  <si>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</si>
  <si>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</si>
  <si>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</si>
  <si>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</si>
  <si>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</si>
  <si>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</si>
  <si>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</si>
  <si>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</si>
  <si>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</si>
  <si>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</si>
  <si>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</si>
  <si>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</si>
  <si>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</si>
  <si>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</si>
  <si>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</si>
  <si>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</si>
  <si>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</si>
  <si>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</si>
  <si>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</si>
  <si>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</si>
  <si>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</si>
  <si>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</si>
  <si>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</si>
  <si>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</si>
  <si>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</si>
  <si>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</si>
  <si>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</si>
  <si>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</si>
  <si>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</si>
  <si>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</si>
  <si>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</si>
  <si>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</si>
  <si>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</si>
  <si>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</si>
  <si>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</si>
  <si>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</si>
  <si>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</si>
  <si>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</si>
  <si>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</si>
  <si>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</si>
  <si>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</si>
  <si>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</si>
  <si>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</si>
  <si>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</si>
  <si>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</si>
  <si>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</si>
  <si>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</si>
  <si>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</si>
  <si>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</si>
  <si>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</si>
  <si>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</si>
  <si>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</si>
  <si>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</si>
  <si>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</si>
  <si>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</si>
  <si>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</si>
  <si>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</si>
  <si>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</si>
  <si>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</si>
  <si>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</si>
  <si>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</si>
  <si>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</si>
  <si>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</si>
  <si>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</si>
  <si>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</si>
  <si>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</si>
  <si>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</si>
  <si>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</si>
  <si>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</si>
  <si>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</si>
  <si>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</si>
  <si>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</si>
  <si>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</si>
  <si>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</si>
  <si>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</si>
  <si>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</si>
  <si>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</si>
  <si>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</si>
  <si>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</si>
  <si>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</si>
  <si>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</si>
  <si>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</si>
  <si>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</si>
  <si>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</si>
  <si>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</si>
  <si>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</si>
  <si>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</si>
  <si>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</si>
  <si>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</si>
  <si>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</si>
  <si>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</si>
  <si>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</si>
  <si>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</si>
  <si>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</si>
  <si>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</si>
  <si>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</si>
  <si>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</si>
  <si>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</si>
  <si>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</si>
  <si>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</si>
  <si>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</si>
  <si>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</si>
  <si>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</si>
  <si>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</si>
  <si>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</si>
  <si>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</si>
  <si>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</si>
  <si>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</si>
  <si>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</si>
  <si>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</si>
  <si>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</si>
  <si>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</si>
  <si>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</si>
  <si>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</si>
  <si>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</si>
  <si>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</si>
  <si>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</si>
  <si>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</si>
  <si>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</si>
  <si>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</si>
  <si>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</si>
  <si>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</si>
  <si>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</si>
  <si>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</si>
  <si>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</si>
  <si>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</si>
  <si>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</si>
  <si>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</si>
  <si>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</si>
  <si>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</si>
  <si>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</si>
  <si>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</si>
  <si>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</si>
  <si>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</si>
  <si>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</si>
  <si>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</si>
  <si>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</si>
  <si>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</si>
  <si>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</si>
  <si>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</si>
  <si>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</si>
  <si>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</si>
  <si>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</si>
  <si>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</si>
  <si>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</si>
  <si>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</si>
  <si>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</si>
  <si>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</si>
  <si>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</si>
  <si>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</si>
  <si>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</si>
  <si>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</si>
  <si>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</si>
  <si>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</si>
  <si>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</si>
  <si>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</si>
  <si>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</si>
  <si>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</si>
  <si>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</si>
  <si>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</si>
  <si>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</si>
  <si>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</si>
  <si>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</si>
  <si>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</si>
  <si>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</si>
  <si>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</si>
  <si>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</si>
  <si>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</si>
  <si>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</si>
  <si>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</si>
  <si>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</si>
  <si>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</si>
  <si>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</si>
  <si>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</si>
  <si>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</si>
  <si>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</si>
  <si>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</si>
  <si>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</si>
  <si>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</si>
  <si>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</si>
  <si>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</si>
  <si>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</si>
  <si>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</si>
  <si>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</si>
  <si>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</si>
  <si>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</si>
  <si>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</si>
  <si>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</si>
  <si>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</si>
  <si>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</si>
  <si>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</si>
  <si>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</si>
  <si>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</si>
  <si>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</si>
  <si>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</si>
  <si>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</si>
  <si>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</si>
  <si>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</si>
  <si>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</si>
  <si>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</si>
  <si>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</si>
  <si>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</si>
  <si>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</si>
  <si>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</si>
  <si>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</si>
  <si>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</si>
  <si>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</si>
  <si>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</si>
  <si>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</si>
  <si>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</si>
  <si>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</si>
  <si>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</si>
  <si>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</si>
  <si>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</si>
  <si>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</si>
  <si>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</si>
  <si>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</si>
  <si>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</si>
  <si>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</si>
  <si>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</si>
  <si>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</si>
  <si>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</si>
  <si>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</si>
  <si>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</si>
  <si>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</si>
  <si>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</si>
  <si>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</si>
  <si>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</si>
  <si>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</si>
  <si>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</si>
  <si>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</si>
  <si>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</si>
  <si>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</si>
  <si>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</si>
  <si>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</si>
  <si>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</si>
  <si>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</si>
  <si>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</si>
  <si>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</si>
  <si>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</si>
  <si>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</si>
  <si>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</si>
  <si>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</si>
  <si>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</si>
  <si>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</si>
  <si>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</si>
  <si>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</si>
  <si>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</si>
  <si>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</si>
  <si>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</si>
  <si>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</si>
  <si>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</si>
  <si>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</si>
  <si>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</si>
  <si>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</si>
  <si>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</si>
  <si>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</si>
  <si>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</si>
  <si>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</si>
  <si>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</si>
  <si>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</si>
  <si>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</si>
  <si>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</si>
  <si>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</si>
  <si>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</si>
  <si>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</si>
  <si>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</si>
  <si>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</si>
  <si>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</si>
  <si>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</si>
  <si>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</si>
  <si>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</si>
  <si>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</si>
  <si>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</si>
  <si>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</si>
  <si>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</si>
  <si>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</si>
  <si>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</si>
  <si>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</si>
  <si>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</si>
  <si>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</si>
  <si>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</si>
  <si>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</si>
  <si>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</si>
  <si>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</si>
  <si>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</si>
  <si>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</si>
  <si>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</si>
  <si>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</si>
  <si>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</si>
  <si>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</si>
  <si>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</si>
  <si>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</si>
  <si>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</si>
  <si>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</si>
  <si>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</si>
  <si>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</si>
  <si>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</si>
  <si>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</si>
  <si>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</si>
  <si>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</si>
  <si>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</si>
  <si>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</si>
  <si>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</si>
  <si>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</si>
  <si>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</si>
  <si>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</si>
  <si>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</si>
  <si>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</si>
  <si>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</si>
  <si>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</si>
  <si>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</si>
  <si>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</si>
  <si>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</si>
  <si>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</si>
  <si>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</si>
  <si>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</si>
  <si>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</si>
  <si>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</si>
  <si>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</si>
  <si>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</si>
  <si>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</si>
  <si>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</si>
  <si>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</si>
  <si>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</si>
  <si>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</si>
  <si>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</si>
  <si>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</si>
  <si>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</si>
  <si>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</si>
  <si>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</si>
  <si>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</si>
  <si>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</si>
  <si>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</si>
  <si>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</si>
  <si>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</si>
  <si>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</si>
  <si>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</si>
  <si>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</si>
  <si>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</si>
  <si>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</si>
  <si>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</si>
  <si>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</si>
  <si>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</si>
  <si>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</si>
  <si>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</si>
  <si>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</si>
  <si>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</si>
  <si>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</si>
  <si>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</si>
  <si>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</si>
  <si>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</si>
  <si>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</si>
  <si>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</si>
  <si>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</si>
  <si>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</si>
  <si>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</si>
  <si>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</si>
  <si>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</si>
  <si>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</si>
  <si>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</si>
  <si>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</si>
  <si>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</si>
  <si>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</si>
  <si>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</si>
  <si>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</si>
  <si>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</si>
  <si>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</si>
  <si>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</si>
  <si>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</si>
  <si>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</si>
  <si>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</si>
  <si>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</si>
  <si>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</si>
  <si>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</si>
  <si>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</si>
  <si>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</si>
  <si>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</si>
  <si>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</si>
  <si>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</si>
  <si>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</si>
  <si>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</si>
  <si>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</si>
  <si>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</si>
  <si>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</si>
  <si>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</si>
  <si>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</si>
  <si>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</si>
  <si>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</si>
  <si>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</si>
  <si>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</si>
  <si>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</si>
  <si>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</si>
  <si>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</si>
  <si>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</si>
  <si>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</si>
  <si>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</si>
  <si>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</si>
  <si>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</si>
  <si>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</si>
  <si>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</si>
  <si>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</si>
  <si>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</si>
  <si>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</si>
  <si>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</si>
  <si>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</si>
  <si>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</si>
  <si>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</si>
  <si>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</si>
  <si>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</si>
  <si>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</si>
  <si>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</si>
  <si>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</si>
  <si>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</si>
  <si>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</si>
  <si>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</si>
  <si>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</si>
  <si>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</si>
  <si>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</si>
  <si>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</si>
  <si>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</si>
  <si>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</si>
  <si>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</si>
  <si>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</si>
  <si>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</si>
  <si>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</si>
  <si>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</si>
  <si>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</si>
  <si>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</si>
  <si>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</si>
  <si>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</si>
  <si>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</si>
  <si>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</si>
  <si>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</si>
  <si>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</si>
  <si>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</si>
  <si>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</si>
  <si>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</si>
  <si>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</si>
  <si>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</si>
  <si>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</si>
  <si>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</si>
  <si>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</si>
  <si>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</si>
  <si>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</si>
  <si>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</si>
  <si>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</si>
  <si>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</si>
  <si>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</si>
  <si>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</si>
  <si>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</si>
  <si>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</si>
  <si>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</si>
  <si>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</si>
  <si>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</si>
  <si>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</si>
  <si>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</si>
  <si>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</si>
  <si>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</si>
  <si>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</si>
  <si>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</si>
  <si>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</si>
  <si>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</si>
  <si>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</si>
  <si>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</si>
  <si>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</si>
  <si>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</si>
  <si>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</si>
  <si>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</si>
  <si>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</si>
  <si>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</si>
  <si>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</si>
  <si>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</si>
  <si>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</si>
  <si>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</si>
  <si>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</si>
  <si>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</si>
  <si>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</si>
  <si>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</si>
  <si>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</si>
  <si>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</si>
  <si>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</si>
  <si>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</si>
  <si>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</si>
  <si>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</si>
  <si>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</si>
  <si>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</si>
  <si>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</si>
  <si>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</si>
  <si>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</si>
  <si>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</si>
  <si>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</si>
  <si>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</si>
  <si>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</si>
  <si>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</si>
  <si>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</si>
  <si>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</si>
  <si>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</si>
  <si>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</si>
  <si>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</si>
  <si>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</si>
  <si>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</si>
  <si>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</si>
  <si>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</si>
  <si>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</si>
  <si>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</si>
  <si>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</si>
  <si>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</si>
  <si>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</si>
  <si>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</si>
  <si>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</si>
  <si>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</si>
  <si>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</si>
  <si>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</si>
  <si>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</si>
  <si>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</si>
  <si>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</si>
  <si>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</si>
  <si>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</si>
  <si>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</si>
  <si>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</si>
  <si>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</si>
  <si>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</si>
  <si>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</si>
  <si>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</si>
  <si>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</si>
  <si>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</si>
  <si>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</si>
  <si>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</si>
  <si>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</si>
  <si>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</si>
  <si>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</si>
  <si>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</si>
  <si>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</si>
  <si>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</si>
  <si>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</si>
  <si>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</si>
  <si>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</si>
  <si>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</si>
  <si>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</si>
  <si>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</si>
  <si>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</si>
  <si>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</si>
  <si>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</si>
  <si>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</si>
  <si>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</si>
  <si>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</si>
  <si>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</si>
  <si>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</si>
  <si>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</si>
  <si>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</si>
  <si>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</si>
  <si>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</si>
  <si>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</si>
  <si>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</si>
  <si>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</si>
  <si>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</si>
  <si>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</si>
  <si>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</si>
  <si>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</si>
  <si>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</si>
  <si>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</si>
  <si>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</si>
  <si>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</si>
  <si>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</si>
  <si>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</si>
  <si>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</si>
  <si>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</si>
  <si>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</si>
  <si>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</si>
  <si>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</si>
  <si>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</si>
  <si>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</si>
  <si>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</si>
  <si>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</si>
  <si>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</si>
  <si>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</si>
  <si>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</si>
  <si>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</si>
  <si>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</si>
  <si>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</si>
  <si>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</si>
  <si>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</si>
  <si>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</si>
  <si>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</si>
  <si>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</si>
  <si>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</si>
  <si>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</si>
  <si>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</si>
  <si>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</si>
  <si>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</si>
  <si>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</si>
  <si>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</si>
  <si>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</si>
  <si>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</si>
  <si>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</si>
  <si>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</si>
  <si>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</si>
  <si>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</si>
  <si>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</si>
  <si>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</si>
  <si>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</si>
  <si>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</si>
  <si>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</si>
  <si>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</si>
  <si>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</si>
  <si>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</si>
  <si>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</si>
  <si>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</si>
  <si>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</si>
  <si>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</si>
  <si>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</si>
  <si>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</si>
  <si>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</si>
  <si>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</si>
  <si>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</si>
  <si>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</si>
  <si>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</si>
  <si>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</si>
  <si>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</si>
  <si>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</si>
  <si>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</si>
  <si>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</si>
  <si>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</si>
  <si>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</si>
  <si>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</si>
  <si>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</si>
  <si>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</si>
  <si>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</si>
  <si>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</si>
  <si>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</si>
  <si>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</si>
  <si>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</si>
  <si>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</si>
  <si>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</si>
  <si>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</si>
  <si>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</si>
  <si>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</si>
  <si>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</si>
  <si>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</si>
  <si>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</si>
  <si>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</si>
  <si>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</si>
  <si>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</si>
  <si>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</si>
  <si>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</si>
  <si>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</si>
  <si>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</si>
  <si>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</si>
  <si>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</si>
  <si>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</si>
  <si>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</si>
  <si>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</si>
  <si>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</si>
  <si>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</si>
  <si>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</si>
  <si>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</si>
  <si>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</si>
  <si>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</si>
  <si>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</si>
  <si>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</si>
  <si>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</si>
  <si>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</si>
  <si>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</si>
  <si>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</si>
  <si>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</si>
  <si>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</si>
  <si>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</si>
  <si>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</si>
  <si>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</si>
  <si>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</si>
  <si>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</si>
  <si>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</si>
  <si>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</si>
  <si>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</si>
  <si>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</si>
  <si>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</si>
  <si>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</si>
  <si>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</si>
  <si>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</si>
  <si>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</si>
  <si>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</si>
  <si>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</si>
  <si>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</si>
  <si>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</si>
  <si>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</si>
  <si>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</si>
  <si>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</si>
  <si>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</si>
  <si>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</si>
  <si>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</si>
  <si>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</si>
  <si>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</si>
  <si>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</si>
  <si>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</si>
  <si>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</si>
  <si>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</si>
  <si>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</si>
  <si>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</si>
  <si>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</si>
  <si>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</si>
  <si>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</si>
  <si>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</si>
  <si>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</si>
  <si>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</si>
  <si>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</si>
  <si>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</si>
  <si>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</si>
  <si>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</si>
  <si>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</si>
  <si>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</si>
  <si>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</si>
  <si>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</si>
  <si>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</si>
  <si>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</si>
  <si>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</si>
  <si>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</si>
  <si>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</si>
  <si>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</si>
  <si>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</si>
  <si>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</si>
  <si>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</si>
  <si>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</si>
  <si>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</si>
  <si>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</si>
  <si>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</si>
  <si>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</si>
  <si>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</si>
  <si>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</si>
  <si>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</si>
  <si>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</si>
  <si>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</si>
  <si>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</si>
  <si>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</si>
  <si>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</si>
  <si>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</si>
  <si>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</si>
  <si>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</si>
  <si>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</si>
  <si>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</si>
  <si>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</si>
  <si>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</si>
  <si>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</si>
  <si>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</si>
  <si>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</si>
  <si>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</si>
  <si>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</si>
  <si>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</si>
  <si>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</si>
  <si>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</si>
  <si>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</si>
  <si>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</si>
  <si>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</si>
  <si>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</si>
  <si>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</si>
  <si>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</si>
  <si>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</si>
  <si>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</si>
  <si>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</si>
  <si>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</si>
  <si>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</si>
  <si>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</si>
  <si>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</si>
  <si>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</si>
  <si>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</si>
  <si>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</si>
  <si>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</si>
  <si>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</si>
  <si>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</si>
  <si>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</si>
  <si>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</si>
  <si>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</si>
  <si>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</si>
  <si>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</si>
  <si>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</si>
  <si>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</si>
  <si>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</si>
  <si>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</si>
  <si>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</si>
  <si>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</si>
  <si>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</si>
  <si>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</si>
  <si>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</si>
  <si>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</si>
  <si>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</si>
  <si>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</si>
  <si>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</si>
  <si>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</si>
  <si>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</si>
  <si>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</si>
  <si>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</si>
  <si>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</si>
  <si>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</si>
  <si>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</si>
  <si>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</si>
  <si>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</si>
  <si>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</si>
  <si>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</si>
  <si>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</si>
  <si>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</si>
  <si>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</si>
  <si>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</si>
  <si>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</si>
  <si>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</si>
  <si>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</si>
  <si>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</si>
  <si>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</si>
  <si>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</si>
  <si>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</si>
  <si>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</si>
  <si>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</si>
  <si>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</si>
  <si>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</si>
  <si>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</si>
  <si>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</si>
  <si>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</si>
  <si>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</si>
  <si>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</si>
  <si>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</si>
  <si>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</si>
  <si>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</si>
  <si>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</si>
  <si>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</si>
  <si>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</si>
  <si>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</si>
  <si>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</si>
  <si>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</si>
  <si>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</si>
  <si>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</si>
  <si>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</si>
  <si>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</si>
  <si>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</si>
  <si>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</si>
  <si>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</si>
  <si>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</si>
  <si>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</si>
  <si>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</si>
  <si>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</si>
  <si>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</si>
  <si>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</si>
  <si>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</si>
  <si>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</si>
  <si>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</si>
  <si>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</si>
  <si>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</si>
  <si>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</si>
  <si>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</si>
  <si>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</si>
  <si>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</si>
  <si>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</si>
  <si>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</si>
  <si>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</si>
  <si>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</si>
  <si>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</si>
  <si>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</si>
  <si>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</si>
  <si>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</si>
  <si>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</si>
  <si>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</si>
  <si>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</si>
  <si>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</si>
  <si>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</si>
  <si>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</si>
  <si>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</si>
  <si>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</si>
  <si>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</si>
  <si>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</si>
  <si>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</si>
  <si>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</si>
  <si>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</si>
  <si>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</si>
  <si>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</si>
  <si>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</si>
  <si>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</si>
  <si>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</si>
  <si>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</si>
  <si>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</si>
  <si>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</si>
  <si>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</si>
  <si>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</si>
  <si>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</si>
  <si>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</si>
  <si>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</si>
  <si>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</si>
  <si>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</si>
  <si>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</si>
  <si>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</si>
  <si>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</si>
  <si>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</si>
  <si>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</si>
  <si>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</si>
  <si>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</si>
  <si>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</si>
  <si>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</si>
  <si>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</si>
  <si>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</si>
  <si>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</si>
  <si>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</si>
  <si>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</si>
  <si>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</si>
  <si>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</si>
  <si>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</si>
  <si>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</si>
  <si>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</si>
  <si>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</si>
  <si>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</si>
  <si>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</si>
  <si>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</si>
  <si>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</si>
  <si>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</si>
  <si>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</si>
  <si>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</si>
  <si>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</si>
  <si>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</si>
  <si>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</si>
  <si>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</si>
  <si>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</si>
  <si>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</si>
  <si>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</si>
  <si>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</si>
  <si>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</si>
  <si>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</si>
  <si>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</si>
  <si>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</si>
  <si>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</si>
  <si>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</si>
  <si>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</si>
  <si>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</si>
  <si>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</si>
  <si>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</si>
  <si>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</si>
  <si>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</si>
  <si>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</si>
  <si>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</si>
  <si>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</si>
  <si>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</si>
  <si>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</si>
  <si>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</si>
  <si>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</si>
  <si>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</si>
  <si>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</si>
  <si>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</si>
  <si>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</si>
  <si>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</si>
  <si>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</si>
  <si>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</si>
  <si>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</si>
  <si>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</si>
  <si>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</si>
  <si>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</si>
  <si>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</si>
  <si>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</si>
  <si>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</si>
  <si>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</si>
  <si>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</si>
  <si>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</si>
  <si>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</si>
  <si>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</si>
  <si>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</si>
  <si>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</si>
  <si>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</si>
  <si>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</si>
  <si>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</si>
  <si>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</si>
  <si>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</si>
  <si>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</si>
  <si>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</si>
  <si>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</si>
  <si>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</si>
  <si>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</si>
  <si>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</si>
  <si>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</si>
  <si>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</si>
  <si>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</si>
  <si>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</si>
  <si>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</si>
  <si>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</si>
  <si>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</si>
  <si>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</si>
  <si>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</si>
  <si>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</si>
  <si>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</si>
  <si>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</si>
  <si>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</si>
  <si>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</si>
  <si>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</si>
  <si>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</si>
  <si>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</si>
  <si>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</si>
  <si>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</si>
  <si>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</si>
  <si>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</si>
  <si>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</si>
  <si>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</si>
  <si>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</si>
  <si>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</si>
  <si>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</si>
  <si>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</si>
  <si>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</si>
  <si>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</si>
  <si>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</si>
  <si>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</si>
  <si>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</si>
  <si>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</si>
  <si>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</si>
  <si>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</si>
  <si>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</si>
  <si>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</si>
  <si>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</si>
  <si>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</si>
  <si>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</si>
  <si>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</si>
  <si>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</si>
  <si>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</si>
  <si>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</si>
  <si>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</si>
  <si>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</si>
  <si>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</si>
  <si>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</si>
  <si>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</si>
  <si>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</si>
  <si>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</si>
  <si>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</si>
  <si>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</si>
  <si>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</si>
  <si>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</si>
  <si>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</si>
  <si>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</si>
  <si>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</si>
  <si>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</si>
  <si>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</si>
  <si>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</si>
  <si>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</si>
  <si>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</si>
  <si>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</si>
  <si>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</si>
  <si>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</si>
  <si>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</si>
  <si>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</si>
  <si>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</si>
  <si>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</si>
  <si>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</si>
  <si>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</si>
  <si>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</si>
  <si>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</si>
  <si>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</si>
  <si>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</si>
  <si>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</si>
  <si>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</si>
  <si>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</si>
  <si>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</si>
  <si>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</si>
  <si>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</si>
  <si>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</si>
  <si>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</si>
  <si>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</si>
  <si>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</si>
  <si>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</si>
  <si>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</si>
  <si>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</si>
  <si>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</si>
  <si>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</si>
  <si>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</si>
  <si>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</si>
  <si>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</si>
  <si>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</si>
  <si>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</si>
  <si>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</si>
  <si>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</si>
  <si>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</si>
  <si>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</si>
  <si>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</si>
  <si>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</si>
  <si>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</si>
  <si>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</si>
  <si>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</si>
  <si>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</si>
  <si>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</si>
  <si>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</si>
  <si>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</si>
  <si>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</si>
  <si>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</si>
  <si>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</si>
  <si>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</si>
  <si>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</si>
  <si>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</si>
  <si>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</si>
  <si>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</si>
  <si>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</si>
  <si>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</si>
  <si>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</si>
  <si>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</si>
  <si>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</si>
  <si>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</si>
  <si>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</si>
  <si>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</si>
  <si>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</si>
  <si>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</si>
  <si>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</si>
  <si>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</si>
  <si>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</si>
  <si>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</si>
  <si>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</si>
  <si>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</si>
  <si>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</si>
  <si>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</si>
  <si>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</si>
  <si>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</si>
  <si>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</si>
  <si>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</si>
  <si>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</si>
  <si>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</si>
  <si>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</si>
  <si>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</si>
  <si>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</si>
  <si>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</si>
  <si>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</si>
  <si>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</si>
  <si>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</si>
  <si>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</si>
  <si>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</si>
  <si>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</si>
  <si>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</si>
  <si>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</si>
  <si>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</si>
  <si>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</si>
  <si>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</si>
  <si>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</si>
  <si>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</si>
  <si>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</si>
  <si>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</si>
  <si>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</si>
  <si>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</si>
  <si>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</si>
  <si>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</si>
  <si>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</si>
  <si>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</si>
  <si>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</si>
  <si>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</si>
  <si>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</si>
  <si>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</si>
  <si>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</si>
  <si>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</si>
  <si>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</si>
  <si>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</si>
  <si>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</si>
  <si>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</si>
  <si>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</si>
  <si>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</si>
  <si>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</si>
  <si>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</si>
  <si>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</si>
  <si>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</si>
  <si>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</si>
  <si>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</si>
  <si>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</si>
  <si>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</si>
  <si>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</si>
  <si>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</si>
  <si>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</si>
  <si>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</si>
  <si>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</si>
  <si>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</si>
  <si>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</si>
  <si>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</si>
  <si>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</si>
  <si>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</si>
  <si>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</si>
  <si>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</si>
  <si>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</si>
  <si>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</si>
  <si>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</si>
  <si>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</si>
  <si>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</si>
  <si>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</si>
  <si>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</si>
  <si>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</si>
  <si>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</si>
  <si>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</si>
  <si>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</si>
  <si>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</si>
  <si>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</si>
  <si>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</si>
  <si>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</si>
  <si>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</si>
  <si>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</si>
  <si>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</si>
  <si>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</si>
  <si>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</si>
  <si>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</si>
  <si>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</si>
  <si>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</si>
  <si>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</si>
  <si>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</si>
  <si>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</si>
  <si>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</si>
  <si>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</si>
  <si>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</si>
  <si>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</si>
  <si>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</si>
  <si>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</si>
  <si>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</si>
  <si>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</si>
  <si>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</si>
  <si>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</si>
  <si>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</si>
  <si>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</si>
  <si>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</si>
  <si>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</si>
  <si>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</si>
  <si>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</si>
  <si>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</si>
  <si>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</si>
  <si>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</si>
  <si>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</si>
  <si>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</si>
  <si>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</si>
  <si>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</si>
  <si>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</si>
  <si>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</si>
  <si>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</si>
  <si>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</si>
  <si>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</si>
  <si>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</si>
  <si>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</si>
  <si>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</si>
  <si>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</si>
  <si>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</si>
  <si>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</si>
  <si>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</si>
  <si>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</si>
  <si>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</si>
  <si>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</si>
  <si>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</si>
  <si>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</si>
  <si>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</si>
  <si>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</si>
  <si>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</si>
  <si>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</si>
  <si>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</si>
  <si>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</si>
  <si>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</si>
  <si>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</si>
  <si>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</si>
  <si>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</si>
  <si>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</si>
  <si>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</si>
  <si>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</si>
  <si>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</si>
  <si>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</si>
  <si>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</si>
  <si>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</si>
  <si>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</si>
  <si>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</si>
  <si>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</si>
  <si>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</si>
  <si>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</si>
  <si>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</si>
  <si>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</si>
  <si>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</si>
  <si>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</si>
  <si>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</si>
  <si>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</si>
  <si>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</si>
  <si>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</si>
  <si>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</si>
  <si>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</si>
  <si>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</si>
  <si>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</si>
  <si>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</si>
  <si>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</si>
  <si>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</si>
  <si>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</si>
  <si>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</si>
  <si>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</si>
  <si>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</si>
  <si>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</si>
  <si>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</si>
  <si>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</si>
  <si>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</si>
  <si>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</si>
  <si>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</si>
  <si>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</si>
  <si>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</si>
  <si>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</si>
  <si>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</si>
  <si>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</si>
  <si>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</si>
  <si>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</si>
  <si>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</si>
  <si>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</si>
  <si>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</si>
  <si>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</si>
  <si>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</si>
  <si>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</si>
  <si>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</si>
  <si>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</si>
  <si>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</si>
  <si>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</si>
  <si>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</si>
  <si>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</si>
  <si>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</si>
  <si>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</si>
  <si>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</si>
  <si>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</si>
  <si>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</si>
  <si>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</si>
  <si>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</si>
  <si>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</si>
  <si>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</si>
  <si>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</si>
  <si>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</si>
  <si>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</si>
  <si>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</si>
  <si>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</si>
  <si>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</si>
  <si>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</si>
  <si>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</si>
  <si>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</si>
  <si>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</si>
  <si>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</si>
  <si>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</si>
  <si>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</si>
  <si>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</si>
  <si>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</si>
  <si>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</si>
  <si>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</si>
  <si>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</si>
  <si>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</si>
  <si>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</si>
  <si>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</si>
  <si>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</si>
  <si>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</si>
  <si>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</si>
  <si>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</si>
  <si>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</si>
  <si>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</si>
  <si>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</si>
  <si>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</si>
  <si>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</si>
  <si>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</si>
  <si>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</si>
  <si>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</si>
  <si>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</si>
  <si>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</si>
  <si>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</si>
  <si>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</si>
  <si>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</si>
  <si>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</si>
  <si>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</si>
  <si>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</si>
  <si>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</si>
  <si>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</si>
  <si>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</si>
  <si>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</si>
  <si>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</si>
  <si>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</si>
  <si>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</si>
  <si>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</si>
  <si>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</si>
  <si>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</si>
  <si>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</si>
  <si>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</si>
  <si>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</si>
  <si>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</si>
  <si>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</si>
  <si>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</si>
  <si>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</si>
  <si>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</si>
  <si>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</si>
  <si>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</si>
  <si>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</si>
  <si>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</si>
  <si>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</si>
  <si>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</si>
  <si>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</si>
  <si>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</si>
  <si>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</si>
  <si>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</si>
  <si>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</si>
  <si>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</si>
  <si>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</si>
  <si>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</si>
  <si>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</si>
  <si>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</si>
  <si>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</si>
  <si>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</si>
  <si>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</si>
  <si>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</si>
  <si>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</si>
  <si>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</si>
  <si>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</si>
  <si>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</si>
  <si>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</si>
  <si>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</si>
  <si>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</si>
  <si>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</si>
  <si>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</si>
  <si>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</si>
  <si>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</si>
  <si>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</si>
  <si>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</si>
  <si>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</si>
  <si>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</si>
  <si>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</si>
  <si>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</si>
  <si>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</si>
  <si>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</si>
  <si>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</si>
  <si>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</si>
  <si>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</si>
  <si>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</si>
  <si>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</si>
  <si>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</si>
  <si>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</si>
  <si>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</si>
  <si>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</si>
  <si>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</si>
  <si>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</si>
  <si>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</si>
  <si>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</si>
  <si>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</si>
  <si>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</si>
  <si>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</si>
  <si>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</si>
  <si>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</si>
  <si>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</si>
  <si>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</si>
  <si>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</si>
  <si>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</si>
  <si>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</si>
  <si>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</si>
  <si>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</si>
  <si>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</si>
  <si>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</si>
  <si>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</si>
  <si>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</si>
  <si>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</si>
  <si>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</si>
  <si>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</si>
  <si>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</si>
  <si>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</si>
  <si>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</si>
  <si>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</si>
  <si>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</si>
  <si>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</si>
  <si>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</si>
  <si>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</si>
  <si>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</si>
  <si>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</si>
  <si>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</si>
  <si>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</si>
  <si>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</si>
  <si>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</si>
  <si>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</si>
  <si>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</si>
  <si>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</si>
  <si>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</si>
  <si>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</si>
  <si>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</si>
  <si>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</si>
  <si>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</si>
  <si>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</si>
  <si>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</si>
  <si>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</si>
  <si>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</si>
  <si>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</si>
  <si>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</si>
  <si>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</si>
  <si>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</si>
  <si>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</si>
  <si>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</si>
  <si>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</si>
  <si>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</si>
  <si>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</si>
  <si>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</si>
  <si>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</si>
  <si>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</si>
  <si>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</si>
  <si>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</si>
  <si>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</si>
  <si>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</si>
  <si>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</si>
  <si>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</si>
  <si>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</si>
  <si>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</si>
  <si>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</si>
  <si>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</si>
  <si>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</si>
  <si>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</si>
  <si>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</si>
  <si>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</si>
  <si>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</si>
  <si>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</si>
  <si>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</si>
  <si>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</si>
  <si>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</si>
  <si>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</si>
  <si>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</si>
  <si>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</si>
  <si>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</si>
  <si>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</si>
  <si>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</si>
  <si>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</si>
  <si>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</si>
  <si>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</si>
  <si>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</si>
  <si>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</si>
  <si>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</si>
  <si>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</si>
  <si>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</si>
  <si>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</si>
  <si>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</si>
  <si>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</si>
  <si>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</si>
  <si>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</si>
  <si>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</si>
  <si>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</si>
  <si>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</si>
  <si>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</si>
  <si>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</si>
  <si>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</si>
  <si>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</si>
  <si>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</si>
  <si>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</si>
  <si>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</si>
  <si>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</si>
  <si>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</si>
  <si>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</si>
  <si>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</si>
  <si>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</si>
  <si>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</si>
  <si>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</si>
  <si>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</si>
  <si>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</si>
  <si>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</si>
  <si>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</si>
  <si>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</si>
  <si>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</si>
  <si>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</si>
  <si>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</si>
  <si>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</si>
  <si>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</si>
  <si>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</si>
  <si>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</si>
  <si>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</si>
  <si>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</si>
  <si>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</si>
  <si>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</si>
  <si>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</si>
  <si>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</si>
  <si>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</si>
  <si>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</si>
  <si>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</si>
  <si>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</si>
  <si>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</si>
  <si>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</si>
  <si>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</si>
  <si>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</si>
  <si>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</si>
  <si>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</si>
  <si>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</si>
  <si>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</si>
  <si>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</si>
  <si>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</si>
  <si>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</si>
  <si>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</si>
  <si>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</si>
  <si>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</si>
  <si>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</si>
  <si>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</si>
  <si>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</si>
  <si>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</si>
  <si>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</si>
  <si>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</si>
  <si>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</si>
  <si>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</si>
  <si>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</si>
  <si>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</si>
  <si>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</si>
  <si>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</si>
  <si>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</si>
  <si>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</si>
  <si>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</si>
  <si>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</si>
  <si>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</si>
  <si>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</si>
  <si>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</si>
  <si>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</si>
  <si>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</si>
  <si>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</si>
  <si>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</si>
  <si>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</si>
  <si>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</si>
  <si>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</si>
  <si>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</si>
  <si>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</si>
  <si>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</si>
  <si>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</si>
  <si>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</si>
  <si>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</si>
  <si>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</si>
  <si>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</si>
  <si>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</si>
  <si>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</si>
  <si>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</si>
  <si>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</si>
  <si>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</si>
  <si>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</si>
  <si>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</si>
  <si>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</si>
  <si>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</si>
  <si>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</si>
  <si>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</si>
  <si>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</si>
  <si>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</si>
  <si>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</si>
  <si>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</si>
  <si>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</si>
  <si>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</si>
  <si>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</si>
  <si>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</si>
  <si>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</si>
  <si>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</si>
  <si>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</si>
  <si>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</si>
  <si>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</si>
  <si>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</si>
  <si>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</si>
  <si>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</si>
  <si>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</si>
  <si>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</si>
  <si>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</si>
  <si>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</si>
  <si>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</si>
  <si>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</si>
  <si>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</si>
  <si>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</si>
  <si>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</si>
  <si>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</si>
  <si>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</si>
  <si>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</si>
  <si>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</si>
  <si>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</si>
  <si>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</si>
  <si>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</si>
  <si>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</si>
  <si>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</si>
  <si>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</si>
  <si>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</si>
  <si>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</si>
  <si>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</si>
  <si>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</si>
  <si>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</si>
  <si>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</si>
  <si>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</si>
  <si>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</si>
  <si>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</si>
  <si>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</si>
  <si>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</si>
  <si>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</si>
  <si>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</si>
  <si>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</si>
  <si>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</si>
  <si>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</si>
  <si>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</si>
  <si>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</si>
  <si>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</si>
  <si>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</si>
  <si>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</si>
  <si>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</si>
  <si>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</si>
  <si>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</si>
  <si>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</si>
  <si>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</si>
  <si>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</si>
  <si>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</si>
  <si>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</si>
  <si>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</si>
  <si>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</si>
  <si>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</si>
  <si>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</si>
  <si>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</si>
  <si>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</si>
  <si>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</si>
  <si>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</si>
  <si>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</si>
  <si>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</si>
  <si>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</si>
  <si>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</si>
  <si>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</si>
  <si>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</si>
  <si>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</si>
  <si>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</si>
  <si>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</si>
  <si>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</si>
  <si>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</si>
  <si>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</si>
  <si>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</si>
  <si>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</si>
  <si>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</si>
  <si>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</si>
  <si>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</si>
  <si>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</si>
  <si>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</si>
  <si>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</si>
  <si>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</si>
  <si>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</si>
  <si>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</si>
  <si>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</si>
  <si>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</si>
  <si>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</si>
  <si>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</si>
  <si>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</si>
  <si>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</si>
  <si>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</si>
  <si>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</si>
  <si>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</si>
  <si>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</si>
  <si>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</si>
  <si>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</si>
  <si>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</si>
  <si>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</si>
  <si>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</si>
  <si>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</si>
  <si>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</si>
  <si>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</si>
  <si>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</si>
  <si>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</si>
  <si>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</si>
  <si>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</si>
  <si>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</si>
  <si>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</si>
  <si>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</si>
  <si>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</si>
  <si>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</si>
  <si>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</si>
  <si>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</si>
  <si>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</si>
  <si>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</si>
  <si>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</si>
  <si>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</si>
  <si>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</si>
  <si>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</si>
  <si>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</si>
  <si>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</si>
  <si>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</si>
  <si>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</si>
  <si>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</si>
  <si>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</si>
  <si>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</si>
  <si>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</si>
  <si>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</si>
  <si>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</si>
  <si>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</si>
  <si>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</si>
  <si>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</si>
  <si>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</si>
  <si>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</si>
  <si>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</si>
  <si>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</si>
  <si>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</si>
  <si>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</si>
  <si>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</si>
  <si>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</si>
  <si>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</si>
  <si>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</si>
  <si>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</si>
  <si>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</si>
  <si>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</si>
  <si>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</si>
  <si>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</si>
  <si>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</si>
  <si>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</si>
  <si>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</si>
  <si>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</si>
  <si>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</si>
  <si>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</si>
  <si>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</si>
  <si>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</si>
  <si>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</si>
  <si>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</si>
  <si>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</si>
  <si>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</si>
  <si>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</si>
  <si>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</si>
  <si>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</si>
  <si>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</si>
  <si>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</si>
  <si>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</si>
  <si>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</si>
  <si>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</si>
  <si>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</si>
  <si>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</si>
  <si>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</si>
  <si>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</si>
  <si>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</si>
  <si>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</si>
  <si>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</si>
  <si>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</si>
  <si>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</si>
  <si>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</si>
  <si>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</si>
  <si>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</si>
  <si>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</si>
  <si>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</si>
  <si>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</si>
  <si>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</si>
  <si>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</si>
  <si>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</si>
  <si>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</si>
  <si>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</si>
  <si>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</si>
  <si>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</si>
  <si>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</si>
  <si>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</si>
  <si>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</si>
  <si>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</si>
  <si>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</si>
  <si>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</si>
  <si>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</si>
  <si>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</si>
  <si>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</si>
  <si>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</si>
  <si>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</si>
  <si>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</si>
  <si>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</si>
  <si>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</si>
  <si>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</si>
  <si>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</si>
  <si>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</si>
  <si>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</si>
  <si>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</si>
  <si>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</si>
  <si>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</si>
  <si>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</si>
  <si>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</si>
  <si>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</si>
  <si>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</si>
  <si>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</si>
  <si>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</si>
  <si>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</si>
  <si>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</si>
  <si>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</si>
  <si>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</si>
  <si>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</si>
  <si>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</si>
  <si>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</si>
  <si>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</si>
  <si>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</si>
  <si>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</si>
  <si>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</si>
  <si>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</si>
  <si>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</si>
  <si>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</si>
  <si>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</si>
  <si>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</si>
  <si>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</si>
  <si>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</si>
  <si>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</si>
  <si>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</si>
  <si>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</si>
  <si>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</si>
  <si>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</si>
  <si>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</si>
  <si>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</si>
  <si>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</si>
  <si>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</si>
  <si>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</si>
  <si>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</si>
  <si>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</si>
  <si>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</si>
  <si>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</si>
  <si>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</si>
  <si>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</si>
  <si>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</si>
  <si>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</si>
  <si>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</si>
  <si>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</si>
  <si>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</si>
  <si>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</si>
  <si>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</si>
  <si>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</si>
  <si>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</si>
  <si>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</si>
  <si>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</si>
  <si>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</si>
  <si>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</si>
  <si>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</si>
  <si>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</si>
  <si>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</si>
  <si>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</si>
  <si>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</si>
  <si>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</si>
  <si>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</si>
  <si>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</si>
  <si>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</si>
  <si>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</si>
  <si>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</si>
  <si>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</si>
  <si>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</si>
  <si>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</si>
  <si>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</si>
  <si>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</si>
  <si>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</si>
  <si>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</si>
  <si>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</si>
  <si>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</si>
  <si>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</si>
  <si>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</si>
  <si>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</si>
  <si>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</si>
  <si>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</si>
  <si>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</si>
  <si>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</si>
  <si>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</si>
  <si>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</si>
  <si>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</si>
  <si>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</si>
  <si>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</si>
  <si>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</si>
  <si>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</si>
  <si>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</si>
  <si>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</si>
  <si>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</si>
  <si>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</si>
  <si>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</si>
  <si>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</si>
  <si>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</si>
  <si>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</si>
  <si>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</si>
  <si>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</si>
  <si>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</si>
  <si>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</si>
  <si>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</si>
  <si>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</si>
  <si>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</si>
  <si>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</si>
  <si>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</si>
  <si>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</si>
  <si>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</si>
  <si>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</si>
  <si>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</si>
  <si>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</si>
  <si>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</si>
  <si>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</si>
  <si>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</si>
  <si>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</si>
  <si>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</si>
  <si>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</si>
  <si>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</si>
  <si>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</si>
  <si>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</si>
  <si>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</si>
  <si>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</si>
  <si>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</si>
  <si>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</si>
  <si>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</si>
  <si>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</si>
  <si>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</si>
  <si>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</si>
  <si>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</si>
  <si>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</si>
  <si>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</si>
  <si>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</si>
  <si>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</si>
  <si>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</si>
  <si>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</si>
  <si>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</si>
  <si>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</si>
  <si>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</si>
  <si>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</si>
  <si>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</si>
  <si>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</si>
  <si>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</si>
  <si>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</si>
  <si>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</si>
  <si>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</si>
  <si>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</si>
  <si>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</si>
  <si>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</si>
  <si>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</si>
  <si>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</si>
  <si>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</si>
  <si>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</si>
  <si>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</si>
  <si>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</si>
  <si>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</si>
  <si>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</si>
  <si>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</si>
  <si>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</si>
  <si>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</si>
  <si>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</si>
  <si>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</si>
  <si>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</si>
  <si>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</si>
  <si>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</si>
  <si>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</si>
  <si>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</si>
  <si>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</si>
  <si>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</si>
  <si>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</si>
  <si>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</si>
  <si>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</si>
  <si>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</si>
  <si>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</si>
  <si>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</si>
  <si>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</si>
  <si>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</si>
  <si>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</si>
  <si>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</si>
  <si>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</si>
  <si>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</si>
  <si>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</si>
  <si>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</si>
  <si>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</si>
  <si>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</si>
  <si>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</si>
  <si>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</si>
  <si>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</si>
  <si>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</si>
  <si>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</si>
  <si>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</si>
  <si>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</si>
  <si>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</si>
  <si>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</si>
  <si>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</si>
  <si>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</si>
  <si>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</si>
  <si>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</si>
  <si>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</si>
  <si>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</si>
  <si>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</si>
  <si>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</si>
  <si>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</si>
  <si>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</si>
  <si>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</si>
  <si>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</si>
  <si>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</si>
  <si>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</si>
  <si>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</si>
  <si>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</si>
  <si>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</si>
  <si>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</si>
  <si>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</si>
  <si>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</si>
  <si>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</si>
  <si>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</si>
  <si>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</si>
  <si>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</si>
  <si>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</si>
  <si>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</si>
  <si>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</si>
  <si>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</si>
  <si>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</si>
  <si>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</si>
  <si>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</si>
  <si>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</si>
  <si>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</si>
  <si>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</si>
  <si>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</si>
  <si>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</si>
  <si>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</si>
  <si>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</si>
  <si>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</si>
  <si>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</si>
  <si>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</si>
  <si>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</si>
  <si>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</si>
  <si>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</si>
  <si>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</si>
  <si>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</si>
  <si>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</si>
  <si>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</si>
  <si>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</si>
  <si>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</si>
  <si>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</si>
  <si>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</si>
  <si>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</si>
  <si>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</si>
  <si>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</si>
  <si>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</si>
  <si>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</si>
  <si>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</si>
  <si>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</si>
  <si>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</si>
  <si>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</si>
  <si>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</si>
  <si>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</si>
  <si>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</si>
  <si>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</si>
  <si>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</si>
  <si>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</si>
  <si>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</si>
  <si>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</si>
  <si>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</si>
  <si>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</si>
  <si>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</si>
  <si>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</si>
  <si>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</si>
  <si>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</si>
  <si>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</si>
  <si>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</si>
  <si>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</si>
  <si>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</si>
  <si>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</si>
  <si>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</si>
  <si>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</si>
  <si>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</si>
  <si>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</si>
  <si>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</si>
  <si>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</si>
  <si>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</si>
  <si>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</si>
  <si>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</si>
  <si>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</si>
  <si>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</si>
  <si>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</si>
  <si>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</si>
  <si>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</si>
  <si>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</si>
  <si>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</si>
  <si>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</si>
  <si>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</si>
  <si>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</si>
  <si>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</si>
  <si>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</si>
  <si>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</si>
  <si>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</si>
  <si>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</si>
  <si>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</si>
  <si>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</si>
  <si>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</si>
  <si>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</si>
  <si>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</si>
  <si>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</si>
  <si>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</si>
  <si>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</si>
  <si>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</si>
  <si>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</si>
  <si>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</si>
  <si>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</si>
  <si>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</si>
  <si>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</si>
  <si>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</si>
  <si>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</si>
  <si>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</si>
  <si>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</si>
  <si>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</si>
  <si>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</si>
  <si>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</si>
  <si>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</si>
  <si>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</si>
  <si>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</si>
  <si>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</si>
  <si>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</si>
  <si>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</si>
  <si>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</si>
  <si>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</si>
  <si>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</si>
  <si>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</si>
  <si>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</si>
  <si>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</si>
  <si>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</si>
  <si>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</si>
  <si>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</si>
  <si>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</si>
  <si>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</si>
  <si>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</si>
  <si>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</si>
  <si>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</si>
  <si>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</si>
  <si>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</si>
  <si>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</si>
  <si>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</si>
  <si>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</si>
  <si>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</si>
  <si>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</si>
  <si>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</si>
  <si>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</si>
  <si>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</si>
  <si>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</si>
  <si>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</si>
  <si>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</si>
  <si>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</si>
  <si>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</si>
  <si>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</si>
  <si>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</si>
  <si>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</si>
  <si>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</si>
  <si>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</si>
  <si>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</si>
  <si>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</si>
  <si>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</si>
  <si>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</si>
  <si>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</si>
  <si>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</si>
  <si>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</si>
  <si>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</si>
  <si>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</si>
  <si>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</si>
  <si>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</si>
  <si>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</si>
  <si>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</si>
  <si>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</si>
  <si>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</si>
  <si>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</si>
  <si>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</si>
  <si>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</si>
  <si>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</si>
  <si>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</si>
  <si>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</si>
  <si>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</si>
  <si>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</si>
  <si>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</si>
  <si>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</si>
  <si>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</si>
  <si>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</si>
  <si>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</si>
  <si>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</si>
  <si>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</si>
  <si>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</si>
  <si>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</si>
  <si>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</si>
  <si>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</si>
  <si>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</si>
  <si>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</si>
  <si>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</si>
  <si>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</si>
  <si>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</si>
  <si>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</si>
  <si>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</si>
  <si>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</si>
  <si>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</si>
  <si>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</si>
  <si>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</si>
  <si>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</si>
  <si>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</si>
  <si>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</si>
  <si>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</si>
  <si>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</si>
  <si>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</si>
  <si>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</si>
  <si>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</si>
  <si>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</si>
  <si>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</si>
  <si>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</si>
  <si>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</si>
  <si>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</si>
  <si>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</si>
  <si>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</si>
  <si>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</si>
  <si>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</si>
  <si>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</si>
  <si>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</si>
  <si>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</si>
  <si>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</si>
  <si>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</si>
  <si>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</si>
  <si>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</si>
  <si>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</si>
  <si>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</si>
  <si>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</si>
  <si>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</si>
  <si>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</si>
  <si>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</si>
  <si>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</si>
  <si>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</si>
  <si>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</si>
  <si>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</si>
  <si>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</si>
  <si>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</si>
  <si>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</si>
  <si>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</si>
  <si>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</si>
  <si>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</si>
  <si>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</si>
  <si>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</si>
  <si>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</si>
  <si>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</si>
  <si>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</si>
  <si>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</si>
  <si>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</si>
  <si>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</si>
  <si>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</si>
  <si>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</si>
  <si>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</si>
  <si>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</si>
  <si>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</si>
  <si>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</si>
  <si>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</si>
  <si>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</si>
  <si>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</si>
  <si>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</si>
  <si>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</si>
  <si>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</si>
  <si>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</si>
  <si>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</si>
  <si>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</si>
  <si>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</si>
  <si>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</si>
  <si>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</si>
  <si>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</si>
  <si>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</si>
  <si>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</si>
  <si>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</si>
  <si>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</si>
  <si>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</si>
  <si>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</si>
  <si>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</si>
  <si>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</si>
  <si>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</si>
  <si>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</si>
  <si>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</si>
  <si>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</si>
  <si>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</si>
  <si>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</si>
  <si>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</si>
  <si>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</si>
  <si>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</si>
  <si>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</si>
  <si>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</si>
  <si>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</si>
  <si>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</si>
  <si>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</si>
  <si>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</si>
  <si>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</si>
  <si>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</si>
  <si>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</si>
  <si>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</si>
  <si>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</si>
  <si>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</si>
  <si>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</si>
  <si>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</si>
  <si>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</si>
  <si>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</si>
  <si>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</si>
  <si>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</si>
  <si>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</si>
  <si>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</si>
  <si>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</si>
  <si>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</si>
  <si>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</si>
  <si>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</si>
  <si>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</si>
  <si>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</si>
  <si>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</si>
  <si>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</si>
  <si>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</si>
  <si>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</si>
  <si>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</si>
  <si>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</si>
  <si>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</si>
  <si>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</si>
  <si>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</si>
  <si>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</si>
  <si>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</si>
  <si>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</si>
  <si>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</si>
  <si>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</si>
  <si>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</si>
  <si>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</si>
  <si>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</si>
  <si>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</si>
  <si>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</si>
  <si>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</si>
  <si>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</si>
  <si>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</si>
  <si>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</si>
  <si>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</si>
  <si>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</si>
  <si>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</si>
  <si>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</si>
  <si>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</si>
  <si>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</si>
  <si>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</si>
  <si>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</si>
  <si>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</si>
  <si>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</si>
  <si>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</si>
  <si>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</si>
  <si>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</si>
  <si>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</si>
  <si>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</si>
  <si>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</si>
  <si>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</si>
  <si>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</si>
  <si>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</si>
  <si>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</si>
  <si>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</si>
  <si>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</si>
  <si>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</si>
  <si>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</si>
  <si>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</si>
  <si>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</si>
  <si>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</si>
  <si>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</si>
  <si>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</si>
  <si>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</si>
  <si>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</si>
  <si>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</si>
  <si>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</si>
  <si>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</si>
  <si>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</si>
  <si>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</si>
  <si>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</si>
  <si>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</si>
  <si>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</si>
  <si>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</si>
  <si>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</si>
  <si>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</si>
  <si>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</si>
  <si>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</si>
  <si>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</si>
  <si>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</si>
  <si>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</si>
  <si>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</si>
  <si>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</si>
  <si>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</si>
  <si>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</si>
  <si>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</si>
  <si>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</si>
  <si>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</si>
  <si>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</si>
  <si>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</si>
  <si>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</si>
  <si>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</si>
  <si>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</si>
  <si>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</si>
  <si>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</si>
  <si>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</si>
  <si>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</si>
  <si>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</si>
  <si>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</si>
  <si>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</si>
  <si>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</si>
  <si>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</si>
  <si>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</si>
  <si>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</si>
  <si>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</si>
  <si>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</si>
  <si>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</si>
  <si>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</si>
  <si>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</si>
  <si>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</si>
  <si>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</si>
  <si>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</si>
  <si>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</si>
  <si>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</si>
  <si>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</si>
  <si>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</si>
  <si>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</si>
  <si>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</si>
  <si>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</si>
  <si>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</si>
  <si>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</si>
  <si>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</si>
  <si>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</si>
  <si>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</si>
  <si>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</si>
  <si>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</si>
  <si>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</si>
  <si>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</si>
  <si>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</si>
  <si>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</si>
  <si>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</si>
  <si>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</si>
  <si>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</si>
  <si>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</si>
  <si>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</si>
  <si>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</si>
  <si>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</si>
  <si>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</si>
  <si>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</si>
  <si>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</si>
  <si>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</si>
  <si>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</si>
  <si>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</si>
  <si>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</si>
  <si>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</si>
  <si>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</si>
  <si>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</si>
  <si>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</si>
  <si>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</si>
  <si>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</si>
  <si>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</si>
  <si>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</si>
  <si>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</si>
  <si>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</si>
  <si>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</si>
  <si>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</si>
  <si>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</si>
  <si>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</si>
  <si>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</si>
  <si>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</si>
  <si>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</si>
  <si>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</si>
  <si>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</si>
  <si>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</si>
  <si>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</si>
  <si>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</si>
  <si>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</si>
  <si>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</si>
  <si>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</si>
  <si>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</si>
  <si>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</si>
  <si>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</si>
  <si>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</si>
  <si>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</si>
  <si>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</si>
  <si>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</si>
  <si>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</si>
  <si>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</si>
  <si>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</si>
  <si>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</si>
  <si>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</si>
  <si>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</si>
  <si>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</si>
  <si>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</si>
  <si>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</si>
  <si>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</si>
  <si>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</si>
  <si>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</si>
  <si>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</si>
  <si>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</si>
  <si>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</si>
  <si>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</si>
  <si>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</si>
  <si>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</si>
  <si>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</si>
  <si>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</si>
  <si>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</si>
  <si>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</si>
  <si>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</si>
  <si>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</si>
  <si>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</si>
  <si>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</si>
  <si>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</si>
  <si>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</si>
  <si>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</si>
  <si>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</si>
  <si>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</si>
  <si>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</si>
  <si>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</si>
  <si>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</si>
  <si>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</si>
  <si>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</si>
  <si>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</si>
  <si>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</si>
  <si>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</si>
  <si>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</si>
  <si>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</si>
  <si>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</si>
  <si>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</si>
  <si>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</si>
  <si>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</si>
  <si>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</si>
  <si>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</si>
  <si>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</si>
  <si>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</si>
  <si>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</si>
  <si>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</si>
  <si>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</si>
  <si>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</si>
  <si>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</si>
  <si>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</si>
  <si>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</si>
  <si>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</si>
  <si>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</si>
  <si>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</si>
  <si>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</si>
  <si>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</si>
  <si>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</si>
  <si>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</si>
  <si>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</si>
  <si>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</si>
  <si>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</si>
  <si>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</si>
  <si>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</si>
  <si>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</si>
  <si>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</si>
  <si>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</si>
  <si>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</si>
  <si>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</si>
  <si>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</si>
  <si>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</si>
  <si>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</si>
  <si>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</si>
  <si>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</si>
  <si>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</si>
  <si>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</si>
  <si>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</si>
  <si>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</si>
  <si>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</si>
  <si>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</si>
  <si>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</si>
  <si>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</si>
  <si>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</si>
  <si>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</si>
  <si>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</si>
  <si>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</si>
  <si>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</si>
  <si>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</si>
  <si>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</si>
  <si>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</si>
  <si>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</si>
  <si>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</si>
  <si>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</si>
  <si>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</si>
  <si>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</si>
  <si>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</si>
  <si>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</si>
  <si>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</si>
  <si>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</si>
  <si>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</si>
  <si>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</si>
  <si>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</si>
  <si>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</si>
  <si>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</si>
  <si>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</si>
  <si>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</si>
  <si>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</si>
  <si>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</si>
  <si>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</si>
  <si>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</si>
  <si>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</si>
  <si>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</si>
  <si>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</si>
  <si>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</si>
  <si>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</si>
  <si>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</si>
  <si>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</si>
  <si>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</si>
  <si>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</si>
  <si>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</si>
  <si>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</si>
  <si>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</si>
  <si>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</si>
  <si>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</si>
  <si>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</si>
  <si>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</si>
  <si>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</si>
  <si>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</si>
  <si>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</si>
  <si>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</si>
  <si>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</si>
  <si>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</si>
  <si>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</si>
  <si>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</si>
  <si>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</si>
  <si>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</si>
  <si>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</si>
  <si>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</si>
  <si>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</si>
  <si>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</si>
  <si>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</si>
  <si>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</si>
  <si>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</si>
  <si>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</si>
  <si>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</si>
  <si>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</si>
  <si>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</si>
  <si>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</si>
  <si>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</si>
  <si>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</si>
  <si>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</si>
  <si>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</si>
  <si>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</si>
  <si>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</si>
  <si>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</si>
  <si>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</si>
  <si>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</si>
  <si>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</si>
  <si>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</si>
  <si>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</si>
  <si>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</si>
  <si>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</si>
  <si>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</si>
  <si>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</si>
  <si>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</si>
  <si>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</si>
  <si>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</si>
  <si>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</si>
  <si>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</si>
  <si>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</si>
  <si>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</si>
  <si>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</si>
  <si>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</si>
  <si>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</si>
  <si>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</si>
  <si>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</si>
  <si>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</si>
  <si>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</si>
  <si>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</si>
  <si>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</si>
  <si>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</si>
  <si>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</si>
  <si>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</si>
  <si>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</si>
  <si>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</si>
  <si>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</si>
  <si>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</si>
  <si>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</si>
  <si>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</si>
  <si>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</si>
  <si>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</si>
  <si>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</si>
  <si>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</si>
  <si>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</si>
  <si>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</si>
  <si>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</si>
  <si>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</si>
  <si>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</si>
  <si>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</si>
  <si>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</si>
  <si>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</si>
  <si>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</si>
  <si>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</si>
  <si>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</si>
  <si>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</si>
  <si>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</si>
  <si>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</si>
  <si>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</si>
  <si>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</si>
  <si>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</si>
  <si>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</si>
  <si>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</si>
  <si>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</si>
  <si>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</si>
  <si>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</si>
  <si>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</si>
  <si>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</si>
  <si>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</si>
  <si>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</si>
  <si>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</si>
  <si>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</si>
  <si>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</si>
  <si>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</si>
  <si>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</si>
  <si>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</si>
  <si>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</si>
  <si>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</si>
  <si>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</si>
  <si>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</si>
  <si>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</si>
  <si>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</si>
  <si>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</si>
  <si>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</si>
  <si>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</si>
  <si>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</si>
  <si>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</si>
  <si>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</si>
  <si>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</si>
  <si>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</si>
  <si>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</si>
  <si>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</si>
  <si>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</si>
  <si>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</si>
  <si>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</si>
  <si>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</si>
  <si>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</si>
  <si>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</si>
  <si>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</si>
  <si>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</si>
  <si>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</si>
  <si>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</si>
  <si>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</si>
  <si>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</si>
  <si>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</si>
  <si>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</si>
  <si>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</si>
  <si>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</si>
  <si>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</si>
  <si>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</si>
  <si>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</si>
  <si>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</si>
  <si>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</si>
  <si>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</si>
  <si>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</si>
  <si>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</si>
  <si>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</si>
  <si>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</si>
  <si>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</si>
  <si>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</si>
  <si>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</si>
  <si>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</si>
  <si>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</si>
  <si>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</si>
  <si>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</si>
  <si>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</si>
  <si>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</si>
  <si>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</si>
  <si>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</si>
  <si>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</si>
  <si>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</si>
  <si>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</si>
  <si>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</si>
  <si>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</si>
  <si>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</si>
  <si>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</si>
  <si>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</si>
  <si>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</si>
  <si>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</si>
  <si>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</si>
  <si>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</si>
  <si>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</si>
  <si>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</si>
  <si>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</si>
  <si>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</si>
  <si>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</si>
  <si>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</si>
  <si>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</si>
  <si>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</si>
  <si>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</si>
  <si>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</si>
  <si>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</si>
  <si>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</si>
  <si>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</si>
  <si>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</si>
  <si>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</si>
  <si>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</si>
  <si>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</si>
  <si>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</si>
  <si>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</si>
  <si>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</si>
  <si>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</si>
  <si>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</si>
  <si>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</si>
  <si>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</si>
  <si>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</si>
  <si>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</si>
  <si>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</si>
  <si>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</si>
  <si>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</si>
  <si>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</si>
  <si>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</si>
  <si>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</si>
  <si>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</si>
  <si>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</si>
  <si>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</si>
  <si>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</si>
  <si>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</si>
  <si>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</si>
  <si>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</si>
  <si>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</si>
  <si>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</si>
  <si>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</si>
  <si>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</si>
  <si>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</si>
  <si>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</si>
  <si>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</si>
  <si>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</si>
  <si>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</si>
  <si>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</si>
  <si>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</si>
  <si>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</si>
  <si>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</si>
  <si>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</si>
  <si>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</si>
  <si>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</si>
  <si>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</si>
  <si>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</si>
  <si>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</si>
  <si>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</si>
  <si>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</si>
  <si>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</si>
  <si>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</si>
  <si>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</si>
  <si>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</si>
  <si>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</si>
  <si>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</si>
  <si>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</si>
  <si>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</si>
  <si>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</si>
  <si>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</si>
  <si>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</si>
  <si>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</si>
  <si>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</si>
  <si>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</si>
  <si>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</si>
  <si>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</si>
  <si>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</si>
  <si>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</si>
  <si>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</si>
  <si>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</si>
  <si>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</si>
  <si>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</si>
  <si>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</si>
  <si>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</si>
  <si>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</si>
  <si>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</si>
  <si>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</si>
  <si>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</si>
  <si>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</si>
  <si>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</si>
  <si>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</si>
  <si>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</si>
  <si>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</si>
  <si>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</si>
  <si>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</si>
  <si>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</si>
  <si>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</si>
  <si>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</si>
  <si>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</si>
  <si>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</si>
  <si>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</si>
  <si>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</si>
  <si>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</si>
  <si>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</si>
  <si>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</si>
  <si>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</si>
  <si>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</si>
  <si>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</si>
  <si>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</si>
  <si>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</si>
  <si>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</si>
  <si>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</si>
  <si>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</si>
  <si>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</si>
  <si>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</si>
  <si>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</si>
  <si>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</si>
  <si>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</si>
  <si>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</si>
  <si>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</si>
  <si>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</si>
  <si>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</si>
  <si>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</si>
  <si>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</si>
  <si>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</si>
  <si>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</si>
  <si>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</si>
  <si>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</si>
  <si>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</si>
  <si>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</si>
  <si>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</si>
  <si>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</si>
  <si>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</si>
  <si>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</si>
  <si>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</si>
  <si>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</si>
  <si>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</si>
  <si>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</si>
  <si>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</si>
  <si>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</si>
  <si>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</si>
  <si>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</si>
  <si>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</si>
  <si>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</si>
  <si>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</si>
  <si>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</si>
  <si>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</si>
  <si>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</si>
  <si>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</si>
  <si>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</si>
  <si>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</si>
  <si>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</si>
  <si>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</si>
  <si>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</si>
  <si>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</si>
  <si>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</si>
  <si>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</si>
  <si>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</si>
  <si>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</si>
  <si>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</si>
  <si>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</si>
  <si>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</si>
  <si>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</si>
  <si>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</si>
  <si>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</si>
  <si>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</si>
  <si>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</si>
  <si>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</si>
  <si>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</si>
  <si>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</si>
  <si>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</si>
  <si>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</si>
  <si>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</si>
  <si>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</si>
  <si>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</si>
  <si>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</si>
  <si>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</si>
  <si>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</si>
  <si>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</si>
  <si>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</si>
  <si>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</si>
  <si>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</si>
  <si>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</si>
  <si>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</si>
  <si>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</si>
  <si>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</si>
  <si>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</si>
  <si>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</si>
  <si>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</si>
  <si>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</si>
  <si>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</si>
  <si>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</si>
  <si>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</si>
  <si>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</si>
  <si>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</si>
  <si>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</si>
  <si>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</si>
  <si>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</si>
  <si>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</si>
  <si>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</si>
  <si>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</si>
  <si>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</si>
  <si>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</si>
  <si>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</si>
  <si>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</si>
  <si>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</si>
  <si>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</si>
  <si>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</si>
  <si>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</si>
  <si>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</si>
  <si>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</si>
  <si>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</si>
  <si>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</si>
  <si>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</si>
  <si>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</si>
  <si>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</si>
  <si>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</si>
  <si>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</si>
  <si>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</si>
  <si>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</si>
  <si>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</si>
  <si>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</si>
  <si>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</si>
  <si>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</si>
  <si>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</si>
  <si>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</si>
  <si>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</si>
  <si>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</si>
  <si>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</si>
  <si>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</si>
  <si>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</si>
  <si>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</si>
  <si>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</si>
  <si>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</si>
  <si>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</si>
  <si>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</si>
  <si>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</si>
  <si>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</si>
  <si>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</si>
  <si>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</si>
  <si>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</si>
  <si>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</si>
  <si>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</si>
  <si>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</si>
  <si>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</si>
  <si>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</si>
  <si>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</si>
  <si>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</si>
  <si>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</si>
  <si>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</si>
  <si>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</si>
  <si>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</si>
  <si>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</si>
  <si>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</si>
  <si>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</si>
  <si>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</si>
  <si>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</si>
  <si>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</si>
  <si>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</si>
  <si>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</si>
  <si>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</si>
  <si>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</si>
  <si>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</si>
  <si>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</si>
  <si>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</si>
  <si>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</si>
  <si>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</si>
  <si>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</si>
  <si>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</si>
  <si>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</si>
  <si>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</si>
  <si>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</si>
  <si>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</si>
  <si>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</si>
  <si>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</si>
  <si>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</si>
  <si>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</si>
  <si>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</si>
  <si>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</si>
  <si>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</si>
  <si>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</si>
  <si>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</si>
  <si>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</si>
  <si>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</si>
  <si>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</si>
  <si>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</si>
  <si>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</si>
  <si>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</si>
  <si>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</si>
  <si>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</si>
  <si>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</si>
  <si>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</si>
  <si>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</si>
  <si>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</si>
  <si>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</si>
  <si>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</si>
  <si>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</si>
  <si>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</si>
  <si>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</si>
  <si>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</si>
  <si>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</si>
  <si>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</si>
  <si>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</si>
  <si>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</si>
  <si>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</si>
  <si>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</si>
  <si>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</si>
  <si>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</si>
  <si>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</si>
  <si>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</si>
  <si>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</si>
  <si>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</si>
  <si>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</si>
  <si>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</si>
  <si>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</si>
  <si>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</si>
  <si>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</si>
  <si>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</si>
  <si>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</si>
  <si>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</si>
  <si>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</si>
  <si>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</si>
  <si>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</si>
  <si>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</si>
  <si>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</si>
  <si>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</si>
  <si>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</si>
  <si>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</si>
  <si>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</si>
  <si>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</si>
  <si>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</si>
  <si>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</si>
  <si>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</si>
  <si>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</si>
  <si>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</si>
  <si>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</si>
  <si>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</si>
  <si>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</si>
  <si>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</si>
  <si>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</si>
  <si>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</si>
  <si>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</si>
  <si>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</si>
  <si>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</si>
  <si>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</si>
  <si>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</si>
  <si>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</si>
  <si>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</si>
  <si>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</si>
  <si>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</si>
  <si>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</si>
  <si>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</si>
  <si>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</si>
  <si>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</si>
  <si>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</si>
  <si>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</si>
  <si>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</si>
  <si>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</si>
  <si>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</si>
  <si>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</si>
  <si>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</si>
  <si>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</si>
  <si>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</si>
  <si>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</si>
  <si>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</si>
  <si>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</si>
  <si>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</si>
  <si>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</si>
  <si>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</si>
  <si>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</si>
  <si>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</si>
  <si>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</si>
  <si>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</si>
  <si>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</si>
  <si>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</si>
  <si>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</si>
  <si>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</si>
  <si>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</si>
  <si>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</si>
  <si>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</si>
  <si>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</si>
  <si>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</si>
  <si>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</si>
  <si>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</si>
  <si>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</si>
  <si>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</si>
  <si>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</si>
  <si>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</si>
  <si>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</si>
  <si>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</si>
  <si>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</si>
  <si>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</si>
  <si>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</si>
  <si>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</si>
  <si>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</si>
  <si>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</si>
  <si>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</si>
  <si>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</si>
  <si>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</si>
  <si>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</si>
  <si>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</si>
  <si>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</si>
  <si>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</si>
  <si>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</si>
  <si>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</si>
  <si>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</si>
  <si>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</si>
  <si>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</si>
  <si>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</si>
  <si>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</si>
  <si>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</si>
  <si>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</si>
  <si>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</si>
  <si>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</si>
  <si>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</si>
  <si>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</si>
  <si>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</si>
  <si>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</si>
  <si>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</si>
  <si>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</si>
  <si>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</si>
  <si>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</si>
  <si>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</si>
  <si>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</si>
  <si>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</si>
  <si>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</si>
  <si>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</si>
  <si>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</si>
  <si>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</si>
  <si>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</si>
  <si>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</si>
  <si>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</si>
  <si>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</si>
  <si>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</si>
  <si>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</si>
  <si>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</si>
  <si>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</si>
  <si>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</si>
  <si>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</si>
  <si>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</si>
  <si>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</si>
  <si>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</si>
  <si>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</si>
  <si>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</si>
  <si>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</si>
  <si>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</si>
  <si>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</si>
  <si>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</si>
  <si>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</si>
  <si>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</si>
  <si>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</si>
  <si>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</si>
  <si>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</si>
  <si>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</si>
  <si>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</si>
  <si>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</si>
  <si>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</si>
  <si>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</si>
  <si>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</si>
  <si>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</si>
  <si>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</si>
  <si>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</si>
  <si>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</si>
  <si>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</si>
  <si>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</si>
  <si>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</si>
  <si>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</si>
  <si>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</si>
  <si>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</si>
  <si>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</si>
  <si>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</si>
  <si>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</si>
  <si>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</si>
  <si>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</si>
  <si>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</si>
  <si>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</si>
  <si>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</si>
  <si>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</si>
  <si>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</si>
  <si>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</si>
  <si>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</si>
  <si>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</si>
  <si>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</si>
  <si>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</si>
  <si>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</si>
  <si>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</si>
  <si>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</si>
  <si>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</si>
  <si>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</si>
  <si>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</si>
  <si>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</si>
  <si>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</si>
  <si>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</si>
  <si>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</si>
  <si>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</si>
  <si>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</si>
  <si>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</si>
  <si>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</si>
  <si>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</si>
  <si>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</si>
  <si>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</si>
  <si>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</si>
  <si>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</si>
  <si>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</si>
  <si>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</si>
  <si>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</si>
  <si>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</si>
  <si>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</si>
  <si>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</si>
  <si>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</si>
  <si>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</si>
  <si>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</si>
  <si>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</si>
  <si>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</si>
  <si>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</si>
  <si>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</si>
  <si>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</si>
  <si>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</si>
  <si>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</si>
  <si>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</si>
  <si>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</si>
  <si>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</si>
  <si>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</si>
  <si>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</si>
  <si>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</si>
  <si>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</si>
  <si>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</si>
  <si>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</si>
  <si>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</si>
  <si>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</si>
  <si>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</si>
  <si>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</si>
  <si>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</si>
  <si>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</si>
  <si>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</si>
  <si>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</si>
  <si>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</si>
  <si>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</si>
  <si>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</si>
  <si>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</si>
  <si>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</si>
  <si>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</si>
  <si>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</si>
  <si>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</si>
  <si>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</si>
  <si>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</si>
  <si>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</si>
  <si>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</si>
  <si>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</si>
  <si>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</si>
  <si>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</si>
  <si>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</si>
  <si>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</si>
  <si>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</si>
  <si>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</si>
  <si>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</si>
  <si>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</si>
  <si>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</si>
  <si>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</si>
  <si>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</si>
  <si>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</si>
  <si>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</si>
  <si>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</si>
  <si>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</si>
  <si>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</si>
  <si>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</si>
  <si>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</si>
  <si>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</si>
  <si>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</si>
  <si>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</si>
  <si>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</si>
  <si>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</si>
  <si>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</si>
  <si>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</si>
  <si>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</si>
  <si>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</si>
  <si>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</si>
  <si>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</si>
  <si>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</si>
  <si>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</si>
  <si>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</si>
  <si>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</si>
  <si>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</si>
  <si>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</si>
  <si>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</si>
  <si>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</si>
  <si>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</si>
  <si>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</si>
  <si>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</si>
  <si>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</si>
  <si>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</si>
  <si>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</si>
  <si>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</si>
  <si>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</si>
  <si>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</si>
  <si>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</si>
  <si>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</si>
  <si>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</si>
  <si>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</si>
  <si>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</si>
  <si>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</si>
  <si>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</si>
  <si>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</si>
  <si>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</si>
  <si>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</si>
  <si>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</si>
  <si>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</si>
  <si>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</si>
  <si>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</si>
  <si>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</si>
  <si>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</si>
  <si>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</si>
  <si>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</si>
  <si>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</si>
  <si>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</si>
  <si>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</si>
  <si>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</si>
  <si>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</si>
  <si>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</si>
  <si>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</si>
  <si>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</si>
  <si>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</si>
  <si>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</si>
  <si>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</si>
  <si>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</si>
  <si>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</si>
  <si>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</si>
  <si>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</si>
  <si>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</si>
  <si>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</si>
  <si>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</si>
  <si>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</si>
  <si>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</si>
  <si>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</si>
  <si>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</si>
  <si>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</si>
  <si>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</si>
  <si>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</si>
  <si>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</si>
  <si>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</si>
  <si>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</si>
  <si>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</si>
  <si>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</si>
  <si>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</si>
  <si>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</si>
  <si>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</si>
  <si>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</si>
  <si>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</si>
  <si>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</si>
  <si>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</si>
  <si>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</si>
  <si>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</si>
  <si>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</si>
  <si>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</si>
  <si>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</si>
  <si>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</si>
  <si>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</si>
  <si>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</si>
  <si>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</si>
  <si>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</si>
  <si>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</si>
  <si>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</si>
  <si>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</si>
  <si>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</si>
  <si>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</si>
  <si>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</si>
  <si>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</si>
  <si>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</si>
  <si>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</si>
  <si>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</si>
  <si>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</si>
  <si>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</si>
  <si>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</si>
  <si>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</si>
  <si>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</si>
  <si>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</si>
  <si>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</si>
  <si>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</si>
  <si>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</si>
  <si>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</si>
  <si>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</si>
  <si>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</si>
  <si>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</si>
  <si>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</si>
  <si>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</si>
  <si>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</si>
  <si>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</si>
  <si>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</si>
  <si>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</si>
  <si>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</si>
  <si>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</si>
  <si>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</si>
  <si>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</si>
  <si>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</si>
  <si>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</si>
  <si>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</si>
  <si>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</si>
  <si>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</si>
  <si>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</si>
  <si>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</si>
  <si>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</si>
  <si>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</si>
  <si>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</si>
  <si>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</si>
  <si>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</si>
  <si>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</si>
  <si>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</si>
  <si>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</si>
  <si>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</si>
  <si>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</si>
  <si>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</si>
  <si>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</si>
  <si>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</si>
  <si>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</si>
  <si>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</si>
  <si>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</si>
  <si>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</si>
  <si>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</si>
  <si>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</si>
  <si>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</si>
  <si>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</si>
  <si>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</si>
  <si>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</si>
  <si>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</si>
  <si>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</si>
  <si>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</si>
  <si>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</si>
  <si>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</si>
  <si>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</si>
  <si>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</si>
  <si>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</si>
  <si>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</si>
  <si>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</si>
  <si>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</si>
  <si>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</si>
  <si>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</si>
  <si>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</si>
  <si>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</si>
  <si>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</si>
  <si>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</si>
  <si>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</si>
  <si>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</si>
  <si>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</si>
  <si>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</si>
  <si>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</si>
  <si>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</si>
  <si>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</si>
  <si>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</si>
  <si>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</si>
  <si>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</si>
  <si>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</si>
  <si>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</si>
  <si>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</si>
  <si>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</si>
  <si>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</si>
  <si>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</si>
  <si>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</si>
  <si>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</si>
  <si>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</si>
  <si>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</si>
  <si>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</si>
  <si>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</si>
  <si>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</si>
  <si>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</si>
  <si>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</si>
  <si>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</si>
  <si>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</si>
  <si>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</si>
  <si>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</si>
  <si>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</si>
  <si>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</si>
  <si>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</si>
  <si>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</si>
  <si>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</si>
  <si>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</si>
  <si>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</si>
  <si>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</si>
  <si>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</si>
  <si>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</si>
  <si>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</si>
  <si>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</si>
  <si>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</si>
  <si>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</si>
  <si>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</si>
  <si>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</si>
  <si>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</si>
  <si>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</si>
  <si>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</si>
  <si>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</si>
  <si>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</si>
  <si>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</si>
  <si>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</si>
  <si>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</si>
  <si>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</si>
  <si>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</si>
  <si>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</si>
  <si>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</si>
  <si>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</si>
  <si>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</si>
  <si>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</si>
  <si>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</si>
  <si>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</si>
  <si>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</si>
  <si>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</si>
  <si>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</si>
  <si>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</si>
  <si>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</si>
  <si>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</si>
  <si>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</si>
  <si>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</si>
  <si>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</si>
  <si>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</si>
  <si>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</si>
  <si>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</si>
  <si>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</si>
  <si>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</si>
  <si>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</si>
  <si>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</si>
  <si>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</si>
  <si>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</si>
  <si>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</si>
  <si>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</si>
  <si>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</si>
  <si>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</si>
  <si>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</si>
  <si>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</si>
  <si>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</si>
  <si>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</si>
  <si>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</si>
  <si>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</si>
  <si>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</si>
  <si>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</si>
  <si>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</si>
  <si>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</si>
  <si>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</si>
  <si>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</si>
  <si>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</si>
  <si>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</si>
  <si>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</si>
  <si>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</si>
  <si>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</si>
  <si>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</si>
  <si>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</si>
  <si>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</si>
  <si>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</si>
  <si>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</si>
  <si>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</si>
  <si>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</si>
  <si>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</si>
  <si>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</si>
  <si>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</si>
  <si>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</si>
  <si>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</si>
  <si>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</si>
  <si>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</si>
  <si>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</si>
  <si>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</si>
  <si>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</si>
  <si>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</si>
  <si>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</si>
  <si>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</si>
  <si>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</si>
  <si>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</si>
  <si>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</si>
  <si>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</si>
  <si>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</si>
  <si>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</si>
  <si>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</si>
  <si>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</si>
  <si>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</si>
  <si>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</si>
  <si>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</si>
  <si>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</si>
  <si>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</si>
  <si>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</si>
  <si>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</si>
  <si>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</si>
  <si>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</si>
  <si>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</si>
  <si>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</si>
  <si>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</si>
  <si>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</si>
  <si>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</si>
  <si>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</si>
  <si>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</si>
  <si>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</si>
  <si>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</si>
  <si>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</si>
  <si>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</si>
  <si>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</si>
  <si>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</si>
  <si>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</si>
  <si>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</si>
  <si>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</si>
  <si>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</si>
  <si>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</si>
  <si>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</si>
  <si>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</si>
  <si>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</si>
  <si>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</si>
  <si>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</si>
  <si>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</si>
  <si>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</si>
  <si>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</si>
  <si>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</si>
  <si>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</si>
  <si>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</si>
  <si>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</si>
  <si>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</si>
  <si>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</si>
  <si>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</si>
  <si>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</si>
  <si>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</si>
  <si>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</si>
  <si>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</si>
  <si>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</si>
  <si>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</si>
  <si>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</si>
  <si>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</si>
  <si>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</si>
  <si>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</si>
  <si>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</si>
  <si>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</si>
  <si>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</si>
  <si>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</si>
  <si>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</si>
  <si>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</si>
  <si>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</si>
  <si>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</si>
  <si>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</si>
  <si>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</si>
  <si>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</si>
  <si>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</si>
  <si>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</si>
  <si>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</si>
  <si>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</si>
  <si>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</si>
  <si>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</si>
  <si>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</si>
  <si>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</si>
  <si>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</si>
  <si>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</si>
  <si>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</si>
  <si>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</si>
  <si>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</si>
  <si>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</si>
  <si>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</si>
  <si>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</si>
  <si>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</si>
  <si>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</si>
  <si>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</si>
  <si>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</si>
  <si>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</si>
  <si>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</si>
  <si>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</si>
  <si>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</si>
  <si>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</si>
  <si>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</si>
  <si>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</si>
  <si>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</si>
  <si>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</si>
  <si>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</si>
  <si>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</si>
  <si>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</si>
  <si>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</si>
  <si>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</si>
  <si>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</si>
  <si>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</si>
  <si>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</si>
  <si>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</si>
  <si>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</si>
  <si>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</si>
  <si>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</si>
  <si>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</si>
  <si>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</si>
  <si>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</si>
  <si>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</si>
  <si>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</si>
  <si>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</si>
  <si>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</si>
  <si>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</si>
  <si>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</si>
  <si>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</si>
  <si>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</si>
  <si>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</si>
  <si>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</si>
  <si>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</si>
  <si>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</si>
  <si>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</si>
  <si>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</si>
  <si>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</si>
  <si>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</si>
  <si>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</si>
  <si>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</si>
  <si>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</si>
  <si>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</si>
  <si>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</si>
  <si>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</si>
  <si>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</si>
  <si>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</si>
  <si>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</si>
  <si>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</si>
  <si>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</si>
  <si>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</si>
  <si>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</si>
  <si>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</si>
  <si>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</si>
  <si>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</si>
  <si>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</si>
  <si>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</si>
  <si>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</si>
  <si>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</si>
  <si>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</si>
  <si>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</si>
  <si>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</si>
  <si>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</si>
  <si>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</si>
  <si>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</si>
  <si>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</si>
  <si>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</si>
  <si>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</si>
  <si>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</si>
  <si>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</si>
  <si>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</si>
  <si>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</si>
  <si>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</si>
  <si>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</si>
  <si>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</si>
  <si>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</si>
  <si>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</si>
  <si>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</si>
  <si>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</si>
  <si>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</si>
  <si>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</si>
  <si>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</si>
  <si>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</si>
  <si>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</si>
  <si>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</si>
  <si>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</si>
  <si>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</si>
  <si>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</si>
  <si>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</si>
  <si>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</si>
  <si>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</si>
  <si>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</si>
  <si>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</si>
  <si>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</si>
  <si>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</si>
  <si>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</si>
  <si>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</si>
  <si>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</si>
  <si>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</si>
  <si>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</si>
  <si>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</si>
  <si>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</si>
  <si>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</si>
  <si>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</si>
  <si>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</si>
  <si>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</si>
  <si>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</si>
  <si>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</si>
  <si>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</si>
  <si>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</si>
  <si>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</si>
  <si>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</si>
  <si>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</si>
  <si>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</si>
  <si>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</si>
  <si>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</si>
  <si>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</si>
  <si>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</si>
  <si>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</si>
  <si>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</si>
  <si>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</si>
  <si>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</si>
  <si>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</si>
  <si>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</si>
  <si>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</si>
  <si>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</si>
  <si>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</si>
  <si>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</si>
  <si>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</si>
  <si>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</si>
  <si>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</si>
  <si>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</si>
  <si>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</si>
  <si>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</si>
  <si>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</si>
  <si>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</si>
  <si>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</si>
  <si>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</si>
  <si>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</si>
  <si>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</si>
  <si>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</si>
  <si>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</si>
  <si>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</si>
  <si>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</si>
  <si>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</si>
  <si>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</si>
  <si>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</si>
  <si>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</si>
  <si>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</si>
  <si>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</si>
  <si>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</si>
  <si>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</si>
  <si>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</si>
  <si>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</si>
  <si>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</si>
  <si>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</si>
  <si>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</si>
  <si>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</si>
  <si>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</si>
  <si>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</si>
  <si>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</si>
  <si>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</si>
  <si>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</si>
  <si>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</si>
  <si>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</si>
  <si>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</si>
  <si>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</si>
  <si>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</si>
  <si>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</si>
  <si>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</si>
  <si>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</si>
  <si>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</si>
  <si>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</si>
  <si>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</si>
  <si>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</si>
  <si>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</si>
  <si>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</si>
  <si>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</si>
  <si>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</si>
  <si>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</si>
  <si>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</si>
  <si>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</si>
  <si>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</si>
  <si>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</si>
  <si>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</si>
  <si>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</si>
  <si>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</si>
  <si>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</si>
  <si>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</si>
  <si>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</si>
  <si>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</si>
  <si>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</si>
  <si>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</si>
  <si>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</si>
  <si>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</si>
  <si>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</si>
  <si>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</si>
  <si>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</si>
  <si>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</si>
  <si>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</si>
  <si>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</si>
  <si>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</si>
  <si>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</si>
  <si>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</si>
  <si>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</si>
  <si>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</si>
  <si>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</si>
  <si>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</si>
  <si>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</si>
  <si>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</si>
  <si>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</si>
  <si>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</si>
  <si>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</si>
  <si>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</si>
  <si>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</si>
  <si>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</si>
  <si>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</si>
  <si>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</si>
  <si>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</si>
  <si>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</si>
  <si>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</si>
  <si>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</si>
  <si>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</si>
  <si>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</si>
  <si>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</si>
  <si>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</si>
  <si>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</si>
  <si>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</si>
  <si>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</si>
  <si>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</si>
  <si>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</si>
  <si>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</si>
  <si>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</si>
  <si>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</si>
  <si>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</si>
  <si>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</si>
  <si>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</si>
  <si>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</si>
  <si>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</si>
  <si>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</si>
  <si>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</si>
  <si>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</si>
  <si>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</si>
  <si>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</si>
  <si>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</si>
  <si>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</si>
  <si>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</si>
  <si>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</si>
  <si>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</si>
  <si>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</si>
  <si>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</si>
  <si>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</si>
  <si>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</si>
  <si>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</si>
  <si>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</si>
  <si>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</si>
  <si>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</si>
  <si>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</si>
  <si>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</si>
  <si>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</si>
  <si>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</si>
  <si>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</si>
  <si>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</si>
  <si>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</si>
  <si>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</si>
  <si>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</si>
  <si>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</si>
  <si>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</si>
  <si>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</si>
  <si>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</si>
  <si>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</si>
  <si>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</si>
  <si>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</si>
  <si>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</si>
  <si>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</si>
  <si>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</si>
  <si>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</si>
  <si>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</si>
  <si>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</si>
  <si>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</si>
  <si>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</si>
  <si>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</si>
  <si>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</si>
  <si>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</si>
  <si>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</si>
  <si>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</si>
  <si>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</si>
  <si>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</si>
  <si>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</si>
  <si>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</si>
  <si>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</si>
  <si>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</si>
  <si>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</si>
  <si>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</si>
  <si>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</si>
  <si>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</si>
  <si>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</si>
  <si>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</si>
  <si>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</si>
  <si>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</si>
  <si>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</si>
  <si>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</si>
  <si>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</si>
  <si>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</si>
  <si>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</si>
  <si>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</si>
  <si>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</si>
  <si>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</si>
  <si>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</si>
  <si>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</si>
  <si>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</si>
  <si>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</si>
  <si>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</si>
  <si>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</si>
  <si>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</si>
  <si>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</si>
  <si>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</si>
  <si>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</si>
  <si>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</si>
  <si>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</si>
  <si>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</si>
  <si>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</si>
  <si>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</si>
  <si>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</si>
  <si>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</si>
  <si>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</si>
  <si>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</si>
  <si>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</si>
  <si>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</si>
  <si>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</si>
  <si>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</si>
  <si>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</si>
  <si>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</si>
  <si>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</si>
  <si>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</si>
  <si>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</si>
  <si>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</si>
  <si>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</si>
  <si>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</si>
  <si>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</si>
  <si>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</si>
  <si>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</si>
  <si>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</si>
  <si>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</si>
  <si>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</si>
  <si>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</si>
  <si>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</si>
  <si>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</si>
  <si>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</si>
  <si>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</si>
  <si>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</si>
  <si>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</si>
  <si>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</si>
  <si>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</si>
  <si>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</si>
  <si>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</si>
  <si>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</si>
  <si>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</si>
  <si>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</si>
  <si>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</si>
  <si>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</si>
  <si>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</si>
  <si>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</si>
  <si>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</si>
  <si>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</si>
  <si>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</si>
  <si>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</si>
  <si>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</si>
  <si>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</si>
  <si>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</si>
  <si>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</si>
  <si>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</si>
  <si>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</si>
  <si>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</si>
  <si>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</si>
  <si>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</si>
  <si>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</si>
  <si>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</si>
  <si>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</si>
  <si>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</si>
  <si>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</si>
  <si>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</si>
  <si>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</si>
  <si>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</si>
  <si>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</si>
  <si>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</si>
  <si>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</si>
  <si>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</si>
  <si>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</si>
  <si>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</si>
  <si>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</si>
  <si>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</si>
  <si>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</si>
  <si>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</si>
  <si>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</si>
  <si>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</si>
  <si>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</si>
  <si>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</si>
  <si>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</si>
  <si>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</si>
  <si>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</si>
  <si>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</si>
  <si>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</si>
  <si>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</si>
  <si>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</si>
  <si>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</si>
  <si>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</si>
  <si>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</si>
  <si>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</si>
  <si>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</si>
  <si>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</si>
  <si>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</si>
  <si>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</si>
  <si>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</si>
  <si>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</si>
  <si>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</si>
  <si>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</si>
  <si>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</si>
  <si>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</si>
  <si>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</si>
  <si>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</si>
  <si>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</si>
  <si>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</si>
  <si>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</si>
  <si>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</si>
  <si>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</si>
  <si>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</si>
  <si>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</si>
  <si>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</si>
  <si>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</si>
  <si>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</si>
  <si>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</si>
  <si>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</si>
  <si>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</si>
  <si>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</si>
  <si>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</si>
  <si>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</si>
  <si>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</si>
  <si>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</si>
  <si>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</si>
  <si>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</si>
  <si>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</si>
  <si>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</si>
  <si>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</si>
  <si>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</si>
  <si>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</si>
  <si>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</si>
  <si>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</si>
  <si>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</si>
  <si>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</si>
  <si>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</si>
  <si>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</si>
  <si>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</si>
  <si>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</si>
  <si>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</si>
  <si>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</si>
  <si>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</si>
  <si>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</si>
  <si>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</si>
  <si>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</si>
  <si>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</si>
  <si>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</si>
  <si>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</si>
  <si>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</si>
  <si>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</si>
  <si>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</si>
  <si>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</si>
  <si>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</si>
  <si>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</si>
  <si>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</si>
  <si>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</si>
  <si>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</si>
  <si>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</si>
  <si>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</si>
  <si>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</si>
  <si>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</si>
  <si>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</si>
  <si>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</si>
  <si>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</si>
  <si>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</si>
  <si>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</si>
  <si>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</si>
  <si>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</si>
  <si>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</si>
  <si>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</si>
  <si>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</si>
  <si>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</si>
  <si>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</si>
  <si>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</si>
  <si>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</si>
  <si>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</si>
  <si>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</si>
  <si>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</si>
  <si>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</si>
  <si>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</si>
  <si>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</si>
  <si>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</si>
  <si>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</si>
  <si>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</si>
  <si>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</si>
  <si>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</si>
  <si>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</si>
  <si>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</si>
  <si>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</si>
  <si>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</si>
  <si>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</si>
  <si>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</si>
  <si>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</si>
  <si>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</si>
  <si>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</si>
  <si>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</si>
  <si>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</si>
  <si>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</si>
  <si>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</si>
  <si>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</si>
  <si>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</si>
  <si>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</si>
  <si>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</si>
  <si>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</si>
  <si>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</si>
  <si>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</si>
  <si>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</si>
  <si>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</si>
  <si>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</si>
  <si>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</si>
  <si>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</si>
  <si>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</si>
  <si>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</si>
  <si>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</si>
  <si>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</si>
  <si>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</si>
  <si>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</si>
  <si>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</si>
  <si>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</si>
  <si>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</si>
  <si>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</si>
  <si>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</si>
  <si>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</si>
  <si>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</si>
  <si>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</si>
  <si>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</si>
  <si>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</si>
  <si>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</si>
  <si>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</si>
  <si>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</si>
  <si>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</si>
  <si>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</si>
  <si>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</si>
  <si>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</si>
  <si>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</si>
  <si>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</si>
  <si>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</si>
  <si>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</si>
  <si>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</si>
  <si>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</si>
  <si>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</si>
  <si>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</si>
  <si>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</si>
  <si>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</si>
  <si>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</si>
  <si>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</si>
  <si>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</si>
  <si>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</si>
  <si>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</si>
  <si>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</si>
  <si>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</si>
  <si>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</si>
  <si>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</si>
  <si>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</si>
  <si>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</si>
  <si>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</si>
  <si>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</si>
  <si>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</si>
  <si>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</si>
  <si>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</si>
  <si>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</si>
  <si>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</si>
  <si>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</si>
  <si>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</si>
  <si>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</si>
  <si>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</si>
  <si>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</si>
  <si>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</si>
  <si>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</si>
  <si>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</si>
  <si>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</si>
  <si>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</si>
  <si>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</si>
  <si>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</si>
  <si>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</si>
  <si>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</si>
  <si>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</si>
  <si>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</si>
  <si>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</si>
  <si>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</si>
  <si>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</si>
  <si>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</si>
  <si>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</si>
  <si>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</si>
  <si>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</si>
  <si>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</si>
  <si>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</si>
  <si>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</si>
  <si>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</si>
  <si>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</si>
  <si>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</si>
  <si>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</si>
  <si>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</si>
  <si>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</si>
  <si>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</si>
  <si>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</si>
  <si>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</si>
  <si>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</si>
  <si>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</si>
  <si>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</si>
  <si>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</si>
  <si>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</si>
  <si>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</si>
  <si>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</si>
  <si>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</si>
  <si>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</si>
  <si>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</si>
  <si>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</si>
  <si>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</si>
  <si>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</si>
  <si>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</si>
  <si>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</si>
  <si>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</si>
  <si>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</si>
  <si>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</si>
  <si>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</si>
  <si>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</si>
  <si>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</si>
  <si>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</si>
  <si>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</si>
  <si>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</si>
  <si>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</si>
  <si>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</si>
  <si>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</si>
  <si>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</si>
  <si>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</si>
  <si>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</si>
  <si>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</si>
  <si>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</si>
  <si>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</si>
  <si>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</si>
  <si>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</si>
  <si>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</si>
  <si>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</si>
  <si>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</si>
  <si>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</si>
  <si>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</si>
  <si>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</si>
  <si>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</si>
  <si>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</si>
  <si>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</si>
  <si>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</si>
  <si>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</si>
  <si>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</si>
  <si>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</si>
  <si>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</si>
  <si>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</si>
  <si>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</si>
  <si>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</si>
  <si>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</si>
  <si>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</si>
  <si>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</si>
  <si>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</si>
  <si>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</si>
  <si>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</si>
  <si>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</si>
  <si>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</si>
  <si>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</si>
  <si>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</si>
  <si>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</si>
  <si>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</si>
  <si>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</si>
  <si>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</si>
  <si>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</si>
  <si>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</si>
  <si>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</si>
  <si>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</si>
  <si>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</si>
  <si>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</si>
  <si>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</si>
  <si>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</si>
  <si>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</si>
  <si>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</si>
  <si>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</si>
  <si>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</si>
  <si>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</si>
  <si>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</si>
  <si>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</si>
  <si>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</si>
  <si>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</si>
  <si>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</si>
  <si>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</si>
  <si>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</si>
  <si>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</si>
  <si>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</si>
  <si>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</si>
  <si>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</si>
  <si>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</si>
  <si>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</si>
  <si>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</si>
  <si>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</si>
  <si>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</si>
  <si>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</si>
  <si>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</si>
  <si>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</si>
  <si>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</si>
  <si>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</si>
  <si>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</si>
  <si>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</si>
  <si>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</si>
  <si>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</si>
  <si>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</si>
  <si>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</si>
  <si>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</si>
  <si>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</si>
  <si>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</si>
  <si>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</si>
  <si>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</si>
  <si>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</si>
  <si>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</si>
  <si>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</si>
  <si>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</si>
  <si>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</si>
  <si>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</si>
  <si>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</si>
  <si>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</si>
  <si>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</si>
  <si>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</si>
  <si>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</si>
  <si>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</si>
  <si>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</si>
  <si>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</si>
  <si>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</si>
  <si>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</si>
  <si>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</si>
  <si>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</si>
  <si>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</si>
  <si>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</si>
  <si>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</si>
  <si>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</si>
  <si>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</si>
  <si>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</si>
  <si>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</si>
  <si>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</si>
  <si>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</si>
  <si>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</si>
  <si>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</si>
  <si>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</si>
  <si>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</si>
  <si>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</si>
  <si>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</si>
  <si>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</si>
  <si>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</si>
  <si>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</si>
  <si>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</si>
  <si>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</si>
  <si>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</si>
  <si>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</si>
  <si>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</si>
  <si>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</si>
  <si>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</si>
  <si>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</si>
  <si>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</si>
  <si>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</si>
  <si>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</si>
  <si>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</si>
  <si>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</si>
  <si>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</si>
  <si>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</si>
  <si>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</si>
  <si>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</si>
  <si>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</si>
  <si>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</si>
  <si>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</si>
  <si>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</si>
  <si>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</si>
  <si>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</si>
  <si>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</si>
  <si>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</si>
  <si>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</si>
  <si>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</si>
  <si>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</si>
  <si>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</si>
  <si>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</si>
  <si>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</si>
  <si>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</si>
  <si>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</si>
  <si>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</si>
  <si>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</si>
  <si>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</si>
  <si>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</si>
  <si>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</si>
  <si>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</si>
  <si>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</si>
  <si>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</si>
  <si>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</si>
  <si>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</si>
  <si>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</si>
  <si>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</si>
  <si>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</si>
  <si>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</si>
  <si>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</si>
  <si>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</si>
  <si>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</si>
  <si>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</si>
  <si>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</si>
  <si>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</si>
  <si>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</si>
  <si>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</si>
  <si>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</si>
  <si>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</si>
  <si>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</si>
  <si>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</si>
  <si>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</si>
  <si>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</si>
  <si>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</si>
  <si>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</si>
  <si>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</si>
  <si>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</si>
  <si>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</si>
  <si>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</si>
  <si>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</si>
  <si>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</si>
  <si>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</si>
  <si>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</si>
  <si>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</si>
  <si>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</si>
  <si>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</si>
  <si>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</si>
  <si>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</si>
  <si>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</si>
  <si>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</si>
  <si>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</si>
  <si>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</si>
  <si>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</si>
  <si>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</si>
  <si>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</si>
  <si>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</si>
  <si>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</si>
  <si>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</si>
  <si>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</si>
  <si>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</si>
  <si>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</si>
  <si>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</si>
  <si>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</si>
  <si>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</si>
  <si>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</si>
  <si>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</si>
  <si>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</si>
  <si>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</si>
  <si>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</si>
  <si>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</si>
  <si>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</si>
  <si>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</si>
  <si>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</si>
  <si>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</si>
  <si>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</si>
  <si>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</si>
  <si>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</si>
  <si>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</si>
  <si>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</si>
  <si>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</si>
  <si>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</si>
  <si>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</si>
  <si>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</si>
  <si>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</si>
  <si>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</si>
  <si>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</si>
  <si>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</si>
  <si>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</si>
  <si>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</si>
  <si>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</si>
  <si>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</si>
  <si>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</si>
  <si>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</si>
  <si>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</si>
  <si>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</si>
  <si>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</si>
  <si>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</si>
  <si>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</si>
  <si>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</si>
  <si>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</si>
  <si>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</si>
  <si>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</si>
  <si>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</si>
  <si>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</si>
  <si>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</si>
  <si>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</si>
  <si>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</si>
  <si>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</si>
  <si>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</si>
  <si>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</si>
  <si>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</si>
  <si>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</si>
  <si>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</si>
  <si>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</si>
  <si>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</si>
  <si>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</si>
  <si>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</si>
  <si>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</si>
  <si>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</si>
  <si>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</si>
  <si>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</si>
  <si>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</si>
  <si>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</si>
  <si>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</si>
  <si>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</si>
  <si>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</si>
  <si>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</si>
  <si>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</si>
  <si>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</si>
  <si>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</si>
  <si>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</si>
  <si>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</si>
  <si>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</si>
  <si>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</si>
  <si>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</si>
  <si>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</si>
  <si>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</si>
  <si>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</si>
  <si>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</si>
  <si>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</si>
  <si>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</si>
  <si>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</si>
  <si>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</si>
  <si>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</si>
  <si>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</si>
  <si>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</si>
  <si>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</si>
  <si>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</si>
  <si>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</si>
  <si>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</si>
  <si>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</si>
  <si>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</si>
  <si>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</si>
  <si>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</si>
  <si>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</si>
  <si>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</si>
  <si>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</si>
  <si>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</si>
  <si>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</si>
  <si>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</si>
  <si>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</si>
  <si>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</si>
  <si>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</si>
  <si>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</si>
  <si>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</si>
  <si>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</si>
  <si>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</si>
  <si>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</si>
  <si>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</si>
  <si>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</si>
  <si>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</si>
  <si>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</si>
  <si>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</si>
  <si>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</si>
  <si>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</si>
  <si>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</si>
  <si>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</si>
  <si>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</si>
  <si>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</si>
  <si>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</si>
  <si>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</si>
  <si>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</si>
  <si>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</si>
  <si>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</si>
  <si>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</si>
  <si>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</si>
  <si>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</si>
  <si>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</si>
  <si>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</si>
  <si>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</si>
  <si>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</si>
  <si>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</si>
  <si>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</si>
  <si>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</si>
  <si>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</si>
  <si>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</si>
  <si>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</si>
  <si>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</si>
  <si>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</si>
  <si>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</si>
  <si>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</si>
  <si>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</si>
  <si>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</si>
  <si>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</si>
  <si>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</si>
  <si>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</si>
  <si>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</si>
  <si>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</si>
  <si>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</si>
  <si>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</si>
  <si>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</si>
  <si>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</si>
  <si>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</si>
  <si>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</si>
  <si>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</si>
  <si>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</si>
  <si>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</si>
  <si>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</si>
  <si>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</si>
  <si>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</si>
  <si>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</si>
  <si>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</si>
  <si>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</si>
  <si>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</si>
  <si>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</si>
  <si>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</si>
  <si>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</si>
  <si>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</si>
  <si>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</si>
  <si>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</si>
  <si>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</si>
  <si>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</si>
  <si>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</si>
  <si>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</si>
  <si>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</si>
  <si>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</si>
  <si>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</si>
  <si>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</si>
  <si>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</si>
  <si>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</si>
  <si>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</si>
  <si>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</si>
  <si>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</si>
  <si>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</si>
  <si>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</si>
  <si>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</si>
  <si>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</si>
  <si>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</si>
  <si>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</si>
  <si>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</si>
  <si>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</si>
  <si>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</si>
  <si>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</si>
  <si>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</si>
  <si>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</si>
  <si>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</si>
  <si>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</si>
  <si>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</si>
  <si>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</si>
  <si>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</si>
  <si>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</si>
  <si>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</si>
  <si>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</si>
  <si>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</si>
  <si>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</si>
  <si>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</si>
  <si>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</si>
  <si>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</si>
  <si>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</si>
  <si>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</si>
  <si>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</si>
  <si>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</si>
  <si>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</si>
  <si>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</si>
  <si>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</si>
  <si>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</si>
  <si>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</si>
  <si>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</si>
  <si>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</si>
  <si>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</si>
  <si>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</si>
  <si>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</si>
  <si>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</si>
  <si>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</si>
  <si>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</si>
  <si>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</si>
  <si>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</si>
  <si>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</si>
  <si>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</si>
  <si>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</si>
  <si>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</si>
  <si>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</si>
  <si>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</si>
  <si>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</si>
  <si>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</si>
  <si>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</si>
  <si>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</si>
  <si>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</si>
  <si>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</si>
  <si>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</si>
  <si>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</si>
  <si>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</si>
  <si>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</si>
  <si>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</si>
  <si>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</si>
  <si>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</si>
  <si>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</si>
  <si>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</si>
  <si>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</si>
  <si>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</si>
  <si>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</si>
  <si>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</si>
  <si>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</si>
  <si>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</si>
  <si>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</si>
  <si>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</si>
  <si>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</si>
  <si>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</si>
  <si>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</si>
  <si>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</si>
  <si>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</si>
  <si>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</si>
  <si>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</si>
  <si>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</si>
  <si>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</si>
  <si>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</si>
  <si>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</si>
  <si>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</si>
  <si>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</si>
  <si>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</si>
  <si>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</si>
  <si>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</si>
  <si>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</si>
  <si>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</si>
  <si>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</si>
  <si>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</si>
  <si>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</si>
  <si>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</si>
  <si>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</si>
  <si>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</si>
  <si>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</si>
  <si>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</si>
  <si>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</si>
  <si>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</si>
  <si>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</si>
  <si>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</si>
  <si>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</si>
  <si>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</si>
  <si>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</si>
  <si>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</si>
  <si>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</si>
  <si>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</si>
  <si>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</si>
  <si>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</si>
  <si>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</si>
  <si>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</si>
  <si>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</si>
  <si>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</si>
  <si>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</si>
  <si>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</si>
  <si>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</si>
  <si>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</si>
  <si>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</si>
  <si>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</si>
  <si>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</si>
  <si>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</si>
  <si>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</si>
  <si>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</si>
  <si>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</si>
  <si>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</si>
  <si>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</si>
  <si>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</si>
  <si>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</si>
  <si>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</si>
  <si>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</si>
  <si>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</si>
  <si>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</si>
  <si>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</si>
  <si>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</si>
  <si>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</si>
  <si>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</si>
  <si>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</si>
  <si>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</si>
  <si>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</si>
  <si>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</si>
  <si>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</si>
  <si>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</si>
  <si>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</si>
  <si>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</si>
  <si>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</si>
  <si>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</si>
  <si>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</si>
  <si>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</si>
  <si>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</si>
  <si>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</si>
  <si>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</si>
  <si>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</si>
  <si>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</si>
  <si>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</si>
  <si>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</si>
  <si>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</si>
  <si>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</si>
  <si>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</si>
  <si>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</si>
  <si>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</si>
  <si>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</si>
  <si>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</si>
  <si>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</si>
  <si>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</si>
  <si>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</si>
  <si>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</si>
  <si>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</si>
  <si>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</si>
  <si>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</si>
  <si>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</si>
  <si>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</si>
  <si>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</si>
  <si>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</si>
  <si>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</si>
  <si>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</si>
  <si>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</si>
  <si>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</si>
  <si>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</si>
  <si>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</si>
  <si>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</si>
  <si>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</si>
  <si>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</si>
  <si>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</si>
  <si>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</si>
  <si>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</si>
  <si>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</si>
  <si>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</si>
  <si>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</si>
  <si>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</si>
  <si>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</si>
  <si>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</si>
  <si>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</si>
  <si>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</si>
  <si>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</si>
  <si>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</si>
  <si>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</si>
  <si>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</si>
  <si>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</si>
  <si>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</si>
  <si>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</si>
  <si>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</si>
  <si>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</si>
  <si>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</si>
  <si>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</si>
  <si>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</si>
  <si>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</si>
  <si>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</si>
  <si>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</si>
  <si>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</si>
  <si>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</si>
  <si>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</si>
  <si>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</si>
  <si>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</si>
  <si>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</si>
  <si>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</si>
  <si>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</si>
  <si>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</si>
  <si>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</si>
  <si>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</si>
  <si>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</si>
  <si>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</si>
  <si>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</si>
  <si>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</si>
  <si>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</si>
  <si>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</si>
  <si>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</si>
  <si>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</si>
  <si>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</si>
  <si>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</si>
  <si>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</si>
  <si>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</si>
  <si>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</si>
  <si>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</si>
  <si>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</si>
  <si>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</si>
  <si>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</si>
  <si>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</si>
  <si>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</si>
  <si>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</si>
  <si>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</si>
  <si>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</si>
  <si>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</si>
  <si>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</si>
  <si>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</si>
  <si>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</si>
  <si>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</si>
  <si>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</si>
  <si>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</si>
  <si>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</si>
  <si>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</si>
  <si>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</si>
  <si>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</si>
  <si>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</si>
  <si>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</si>
  <si>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</si>
  <si>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</si>
  <si>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</si>
  <si>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</si>
  <si>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</si>
  <si>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</si>
  <si>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</si>
  <si>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</si>
  <si>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</si>
  <si>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</si>
  <si>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</si>
  <si>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</si>
  <si>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</si>
  <si>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</si>
  <si>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</si>
  <si>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</si>
  <si>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</si>
  <si>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</si>
  <si>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</si>
  <si>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</si>
  <si>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</si>
  <si>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</si>
  <si>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</si>
  <si>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</si>
  <si>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</si>
  <si>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</si>
  <si>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</si>
  <si>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</si>
  <si>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</si>
  <si>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</si>
  <si>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</si>
  <si>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</si>
  <si>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</si>
  <si>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</si>
  <si>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</si>
  <si>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</si>
  <si>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</si>
  <si>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</si>
  <si>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</si>
  <si>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</si>
  <si>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</si>
  <si>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</si>
  <si>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</si>
  <si>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</si>
  <si>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</si>
  <si>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</si>
  <si>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</si>
  <si>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</si>
  <si>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</si>
  <si>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</si>
  <si>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</si>
  <si>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</si>
  <si>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</si>
  <si>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</si>
  <si>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</si>
  <si>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</si>
  <si>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</si>
  <si>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</si>
  <si>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</si>
  <si>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</si>
  <si>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</si>
  <si>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</si>
  <si>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</si>
  <si>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</si>
  <si>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</si>
  <si>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</si>
  <si>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</si>
  <si>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</si>
  <si>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</si>
  <si>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</si>
  <si>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</si>
  <si>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</si>
  <si>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</si>
  <si>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</si>
  <si>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</si>
  <si>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</si>
  <si>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</si>
  <si>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</si>
  <si>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</si>
  <si>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</si>
  <si>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</si>
  <si>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</si>
  <si>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</si>
  <si>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</si>
  <si>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</si>
  <si>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</si>
  <si>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</si>
  <si>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</si>
  <si>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</si>
  <si>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</si>
  <si>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</si>
  <si>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</si>
  <si>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</si>
  <si>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</si>
  <si>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</si>
  <si>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</si>
  <si>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</si>
  <si>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</si>
  <si>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</si>
  <si>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</si>
  <si>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</si>
  <si>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</si>
  <si>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</si>
  <si>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</si>
  <si>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</si>
  <si>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</si>
  <si>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</si>
  <si>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</si>
  <si>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</si>
  <si>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</si>
  <si>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</si>
  <si>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</si>
  <si>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</si>
  <si>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</si>
  <si>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</si>
  <si>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</si>
  <si>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</si>
  <si>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</si>
  <si>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</si>
  <si>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</si>
  <si>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</si>
  <si>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</si>
  <si>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</si>
  <si>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</si>
  <si>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</si>
  <si>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</si>
  <si>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</si>
  <si>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</si>
  <si>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</si>
  <si>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</si>
  <si>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</si>
  <si>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</si>
  <si>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</si>
  <si>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</si>
  <si>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</si>
  <si>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</si>
  <si>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</si>
  <si>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</si>
  <si>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</si>
  <si>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</si>
  <si>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</si>
  <si>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</si>
  <si>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</si>
  <si>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</si>
  <si>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</si>
  <si>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</si>
  <si>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</si>
  <si>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</si>
  <si>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</si>
  <si>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</si>
  <si>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</si>
  <si>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</si>
  <si>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</si>
  <si>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</si>
  <si>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</si>
  <si>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</si>
  <si>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</si>
  <si>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</si>
  <si>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</si>
  <si>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</si>
  <si>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</si>
  <si>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</si>
  <si>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</si>
  <si>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</si>
  <si>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</si>
  <si>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</si>
  <si>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</si>
  <si>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</si>
  <si>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</si>
  <si>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</si>
  <si>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</si>
  <si>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</si>
  <si>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</si>
  <si>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</si>
  <si>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</si>
  <si>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</si>
  <si>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</si>
  <si>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</si>
  <si>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</si>
  <si>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</si>
  <si>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</si>
  <si>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</si>
  <si>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</si>
  <si>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</si>
  <si>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</si>
  <si>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</si>
  <si>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</si>
  <si>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</si>
  <si>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</si>
  <si>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</si>
  <si>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</si>
  <si>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</si>
  <si>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</si>
  <si>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</si>
  <si>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</si>
  <si>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</si>
  <si>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</si>
  <si>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</si>
  <si>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</si>
  <si>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</si>
  <si>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</si>
  <si>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</si>
  <si>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</si>
  <si>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</si>
  <si>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</si>
  <si>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</si>
  <si>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</si>
  <si>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</si>
  <si>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</si>
  <si>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</si>
  <si>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</si>
  <si>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</si>
  <si>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</si>
  <si>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</si>
  <si>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</si>
  <si>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</si>
  <si>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</si>
  <si>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</si>
  <si>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</si>
  <si>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</si>
  <si>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</si>
  <si>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</si>
  <si>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</si>
  <si>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</si>
  <si>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</si>
  <si>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</si>
  <si>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</si>
  <si>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</si>
  <si>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</si>
  <si>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</si>
  <si>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</si>
  <si>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</si>
  <si>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</si>
  <si>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</si>
  <si>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</si>
  <si>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</si>
  <si>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</si>
  <si>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</si>
  <si>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</si>
  <si>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</si>
  <si>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</si>
  <si>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</si>
  <si>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</si>
  <si>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</si>
  <si>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</si>
  <si>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</si>
  <si>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</si>
  <si>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</si>
  <si>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</si>
  <si>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</si>
  <si>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</si>
  <si>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</si>
  <si>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</si>
  <si>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</si>
  <si>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</si>
  <si>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</si>
  <si>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</si>
  <si>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</si>
  <si>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</si>
  <si>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</si>
  <si>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</si>
  <si>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</si>
  <si>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</si>
  <si>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</si>
  <si>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</si>
  <si>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</si>
  <si>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</si>
  <si>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</si>
  <si>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</si>
  <si>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</si>
  <si>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</si>
  <si>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</si>
  <si>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</si>
  <si>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</si>
  <si>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</si>
  <si>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</si>
  <si>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</si>
  <si>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</si>
  <si>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</si>
  <si>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</si>
  <si>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</si>
  <si>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</si>
  <si>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</si>
  <si>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</si>
  <si>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</si>
  <si>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</si>
  <si>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</si>
  <si>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</si>
  <si>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</si>
  <si>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</si>
  <si>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</si>
  <si>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</si>
  <si>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</si>
  <si>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</si>
  <si>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</si>
  <si>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</si>
  <si>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</si>
  <si>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</si>
  <si>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</si>
  <si>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</si>
  <si>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</si>
  <si>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</si>
  <si>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</si>
  <si>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</si>
  <si>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</si>
  <si>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</si>
  <si>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</si>
  <si>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</si>
  <si>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</si>
  <si>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</si>
  <si>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</si>
  <si>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</si>
  <si>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</si>
  <si>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</si>
  <si>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</si>
  <si>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</si>
  <si>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</si>
  <si>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</si>
  <si>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</si>
  <si>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</si>
  <si>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</si>
  <si>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</si>
  <si>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</si>
  <si>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</si>
  <si>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</si>
  <si>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</si>
  <si>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</si>
  <si>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</si>
  <si>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</si>
  <si>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</si>
  <si>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</si>
  <si>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</si>
  <si>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</si>
  <si>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</si>
  <si>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</si>
  <si>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</si>
  <si>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</si>
  <si>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</si>
  <si>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</si>
  <si>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</si>
  <si>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</si>
  <si>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</si>
  <si>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</si>
  <si>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</si>
  <si>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</si>
  <si>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</si>
  <si>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</si>
  <si>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</si>
  <si>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</si>
  <si>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</si>
  <si>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</si>
  <si>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</si>
  <si>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</si>
  <si>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</si>
  <si>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</si>
  <si>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</si>
  <si>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</si>
  <si>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</si>
  <si>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</si>
  <si>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</si>
  <si>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</si>
  <si>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</si>
  <si>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</si>
  <si>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</si>
  <si>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</si>
  <si>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</si>
  <si>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</si>
  <si>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</si>
  <si>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</si>
  <si>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</si>
  <si>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</si>
  <si>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</si>
  <si>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</si>
  <si>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</si>
  <si>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</si>
  <si>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</si>
  <si>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</si>
  <si>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</si>
  <si>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</si>
  <si>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</si>
  <si>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</si>
  <si>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</si>
  <si>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</si>
  <si>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</si>
  <si>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</si>
  <si>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</si>
  <si>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</si>
  <si>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</si>
  <si>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</si>
  <si>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</si>
  <si>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</si>
  <si>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</si>
  <si>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</si>
  <si>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</si>
  <si>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</si>
  <si>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</si>
  <si>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</si>
  <si>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</si>
  <si>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</si>
  <si>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</si>
  <si>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</si>
  <si>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</si>
  <si>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</si>
  <si>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</si>
  <si>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</si>
  <si>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</si>
  <si>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</si>
  <si>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</si>
  <si>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</si>
  <si>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</si>
  <si>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</si>
  <si>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</si>
  <si>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</si>
  <si>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</si>
  <si>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</si>
  <si>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</si>
  <si>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</si>
  <si>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</si>
  <si>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</si>
  <si>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</si>
  <si>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</si>
  <si>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</si>
  <si>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</si>
  <si>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</si>
  <si>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</si>
  <si>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</si>
  <si>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</si>
  <si>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</si>
  <si>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</si>
  <si>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</si>
  <si>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</si>
  <si>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</si>
  <si>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</si>
  <si>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</si>
  <si>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</si>
  <si>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</si>
  <si>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</si>
  <si>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</si>
  <si>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</si>
  <si>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</si>
  <si>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</si>
  <si>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</si>
  <si>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</si>
  <si>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</si>
  <si>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</si>
  <si>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</si>
  <si>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</si>
  <si>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</si>
  <si>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</si>
  <si>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</si>
  <si>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</si>
  <si>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</si>
  <si>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</si>
  <si>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</si>
  <si>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</si>
  <si>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</si>
  <si>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</si>
  <si>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</si>
  <si>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</si>
  <si>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</si>
  <si>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</si>
  <si>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</si>
  <si>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</si>
  <si>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</si>
  <si>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</si>
  <si>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</si>
  <si>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</si>
  <si>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</si>
  <si>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</si>
  <si>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</si>
  <si>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</si>
  <si>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</si>
  <si>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</si>
  <si>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</si>
  <si>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</si>
  <si>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</si>
  <si>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</si>
  <si>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</si>
  <si>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</si>
  <si>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</si>
  <si>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</si>
  <si>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</si>
  <si>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</si>
  <si>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</si>
  <si>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</si>
  <si>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</si>
  <si>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</si>
  <si>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</si>
  <si>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</si>
  <si>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</si>
  <si>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</si>
  <si>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</si>
  <si>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</si>
  <si>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</si>
  <si>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</si>
  <si>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</si>
  <si>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</si>
  <si>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</si>
  <si>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</si>
  <si>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</si>
  <si>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</si>
  <si>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</si>
  <si>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</si>
  <si>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</si>
  <si>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</si>
  <si>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</si>
  <si>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</si>
  <si>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</si>
  <si>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</si>
  <si>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</si>
  <si>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</si>
  <si>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</si>
  <si>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</si>
  <si>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</si>
  <si>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</si>
  <si>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</si>
  <si>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</si>
  <si>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</si>
  <si>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</si>
  <si>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</si>
  <si>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</si>
  <si>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</si>
  <si>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</si>
  <si>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</si>
  <si>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</si>
  <si>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</si>
  <si>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</si>
  <si>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</si>
  <si>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</si>
  <si>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</si>
  <si>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</si>
  <si>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</si>
  <si>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</si>
  <si>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</si>
  <si>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</si>
  <si>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</si>
  <si>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</si>
  <si>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</si>
  <si>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</si>
  <si>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</si>
  <si>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</si>
  <si>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</si>
  <si>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</si>
  <si>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</si>
  <si>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</si>
  <si>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</si>
  <si>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</si>
  <si>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</si>
  <si>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</si>
  <si>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</si>
  <si>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</si>
  <si>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</si>
  <si>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</si>
  <si>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</si>
  <si>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</si>
  <si>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</si>
  <si>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</si>
  <si>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</si>
  <si>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</si>
  <si>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</si>
  <si>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</si>
  <si>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</si>
  <si>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</si>
  <si>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</si>
  <si>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</si>
  <si>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</si>
  <si>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</si>
  <si>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</si>
  <si>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</si>
  <si>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</si>
  <si>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</si>
  <si>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</si>
  <si>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</si>
  <si>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</si>
  <si>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</si>
  <si>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</si>
  <si>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</si>
  <si>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</si>
  <si>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</si>
  <si>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</si>
  <si>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</si>
  <si>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</si>
  <si>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</si>
  <si>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</si>
  <si>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</si>
  <si>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</si>
  <si>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</si>
  <si>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</si>
  <si>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</si>
  <si>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</si>
  <si>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</si>
  <si>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</si>
  <si>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</si>
  <si>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</si>
  <si>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</si>
  <si>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</si>
  <si>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</si>
  <si>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</si>
  <si>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</si>
  <si>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</si>
  <si>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</si>
  <si>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</si>
  <si>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</si>
  <si>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</si>
  <si>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</si>
  <si>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</si>
  <si>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</si>
  <si>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</si>
  <si>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</si>
  <si>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</si>
  <si>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</si>
  <si>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</si>
  <si>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</si>
  <si>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</si>
  <si>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</si>
  <si>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</si>
  <si>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</si>
  <si>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</si>
  <si>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</si>
  <si>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</si>
  <si>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</si>
  <si>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</si>
  <si>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</si>
  <si>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</si>
  <si>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</si>
  <si>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</si>
  <si>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</si>
  <si>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</si>
  <si>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</si>
  <si>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</si>
  <si>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</si>
  <si>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</si>
  <si>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</si>
  <si>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</si>
  <si>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</si>
  <si>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</si>
  <si>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</si>
  <si>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</si>
  <si>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</si>
  <si>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</si>
  <si>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</si>
  <si>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</si>
  <si>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</si>
  <si>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</si>
  <si>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</si>
  <si>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</si>
  <si>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</si>
  <si>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</si>
  <si>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</si>
  <si>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</si>
  <si>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</si>
  <si>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</si>
  <si>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</si>
  <si>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</si>
  <si>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</si>
  <si>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</si>
  <si>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</si>
  <si>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</si>
  <si>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</si>
  <si>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</si>
  <si>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</si>
  <si>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</si>
  <si>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</si>
  <si>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</si>
  <si>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</si>
  <si>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</si>
  <si>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</si>
  <si>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</si>
  <si>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</si>
  <si>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</si>
  <si>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</si>
  <si>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</si>
  <si>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</si>
  <si>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</si>
  <si>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</si>
  <si>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</si>
  <si>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</si>
  <si>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</si>
  <si>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</si>
  <si>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</si>
  <si>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</si>
  <si>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</si>
  <si>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</si>
  <si>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</si>
  <si>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</si>
  <si>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</si>
  <si>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</si>
  <si>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</si>
  <si>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</si>
  <si>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</si>
  <si>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</si>
  <si>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</si>
  <si>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</si>
  <si>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</si>
  <si>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</si>
  <si>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</si>
  <si>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</si>
  <si>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</si>
  <si>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</si>
  <si>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</si>
  <si>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</si>
  <si>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</si>
  <si>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</si>
  <si>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</si>
  <si>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</si>
  <si>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</si>
  <si>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</si>
  <si>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</si>
  <si>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</si>
  <si>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</si>
  <si>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</si>
  <si>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</si>
  <si>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</si>
  <si>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</si>
  <si>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</si>
  <si>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</si>
  <si>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</si>
  <si>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</si>
  <si>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</si>
  <si>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</si>
  <si>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</si>
  <si>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</si>
  <si>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</si>
  <si>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</si>
  <si>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</si>
  <si>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</si>
  <si>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</si>
  <si>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</si>
  <si>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</si>
  <si>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</si>
  <si>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</si>
  <si>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</si>
  <si>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</si>
  <si>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</si>
  <si>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</si>
  <si>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</si>
  <si>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</si>
  <si>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</si>
  <si>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</si>
  <si>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</si>
  <si>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</si>
  <si>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</si>
  <si>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</si>
  <si>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</si>
  <si>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</si>
  <si>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</si>
  <si>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</si>
  <si>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</si>
  <si>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</si>
  <si>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</si>
  <si>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</si>
  <si>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</si>
  <si>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</si>
  <si>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</si>
  <si>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</si>
  <si>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</si>
  <si>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</si>
  <si>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</si>
  <si>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</si>
  <si>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</si>
  <si>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</si>
  <si>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</si>
  <si>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</si>
  <si>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</si>
  <si>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</si>
  <si>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</si>
  <si>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</si>
  <si>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</si>
  <si>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</si>
  <si>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</si>
  <si>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</si>
  <si>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</si>
  <si>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</si>
  <si>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</si>
  <si>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</si>
  <si>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</si>
  <si>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</si>
  <si>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</si>
  <si>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</si>
  <si>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</si>
  <si>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</si>
  <si>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</si>
  <si>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</si>
  <si>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</si>
  <si>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</si>
  <si>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</si>
  <si>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</si>
  <si>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</si>
  <si>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</si>
  <si>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</si>
  <si>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</si>
  <si>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</si>
  <si>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</si>
  <si>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</si>
  <si>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</si>
  <si>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</si>
  <si>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</si>
  <si>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</si>
  <si>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</si>
  <si>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</si>
  <si>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</si>
  <si>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</si>
  <si>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</si>
  <si>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</si>
  <si>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</si>
  <si>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</si>
  <si>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</si>
  <si>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</si>
  <si>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</si>
  <si>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</si>
  <si>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</si>
  <si>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</si>
  <si>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</si>
  <si>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</si>
  <si>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</si>
  <si>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</si>
  <si>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</si>
  <si>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</si>
  <si>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</si>
  <si>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</si>
  <si>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</si>
  <si>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</si>
  <si>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</si>
  <si>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</si>
  <si>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</si>
  <si>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</si>
  <si>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</si>
  <si>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</si>
  <si>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</si>
  <si>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</si>
  <si>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</si>
  <si>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</si>
  <si>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</si>
  <si>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</si>
  <si>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</si>
  <si>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</si>
  <si>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</si>
  <si>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</si>
  <si>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</si>
  <si>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</si>
  <si>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</si>
  <si>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</si>
  <si>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</si>
  <si>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</si>
  <si>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</si>
  <si>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</si>
  <si>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</si>
  <si>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</si>
  <si>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</si>
  <si>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</si>
  <si>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</si>
  <si>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</si>
  <si>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</si>
  <si>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</si>
  <si>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</si>
  <si>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</si>
  <si>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</si>
  <si>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</si>
  <si>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</si>
  <si>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</si>
  <si>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</si>
  <si>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</si>
  <si>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</si>
  <si>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</si>
  <si>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</si>
  <si>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</si>
  <si>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</si>
  <si>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</si>
  <si>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</si>
  <si>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</si>
  <si>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</si>
  <si>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</si>
  <si>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</si>
  <si>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</si>
  <si>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</si>
  <si>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</si>
  <si>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</si>
  <si>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</si>
  <si>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</si>
  <si>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</si>
  <si>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</si>
  <si>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</si>
  <si>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</si>
  <si>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</si>
  <si>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</si>
  <si>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</si>
  <si>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</si>
  <si>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</si>
  <si>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</si>
  <si>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</si>
  <si>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</si>
  <si>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</si>
  <si>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</si>
  <si>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</si>
  <si>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</si>
  <si>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</si>
  <si>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</si>
  <si>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</si>
  <si>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</si>
  <si>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</si>
  <si>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</si>
  <si>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</si>
  <si>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</si>
  <si>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</si>
  <si>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</si>
  <si>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</si>
  <si>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</si>
  <si>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</si>
  <si>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</si>
  <si>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</si>
  <si>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</si>
  <si>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</si>
  <si>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</si>
  <si>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</si>
  <si>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</si>
  <si>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</si>
  <si>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</si>
  <si>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</si>
  <si>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</si>
  <si>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</si>
  <si>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</si>
  <si>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</si>
  <si>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</si>
  <si>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</si>
  <si>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</si>
  <si>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</si>
  <si>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</si>
  <si>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</si>
  <si>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</si>
  <si>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</si>
  <si>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</si>
  <si>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</si>
  <si>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</si>
  <si>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</si>
  <si>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</si>
  <si>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</si>
  <si>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</si>
  <si>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</si>
  <si>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</si>
  <si>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</si>
  <si>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</si>
  <si>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</si>
  <si>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</si>
  <si>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</si>
  <si>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</si>
  <si>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</si>
  <si>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</si>
  <si>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</si>
  <si>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</si>
  <si>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</si>
  <si>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</si>
  <si>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</si>
  <si>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</si>
  <si>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</si>
  <si>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</si>
  <si>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</si>
  <si>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</si>
  <si>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</si>
  <si>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</si>
  <si>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</si>
  <si>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</si>
  <si>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</si>
  <si>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</si>
  <si>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</si>
  <si>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</si>
  <si>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</si>
  <si>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</si>
  <si>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</si>
  <si>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</si>
  <si>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</si>
  <si>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</si>
  <si>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</si>
  <si>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</si>
  <si>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</si>
  <si>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</si>
  <si>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</si>
  <si>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</si>
  <si>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</si>
  <si>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</si>
  <si>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</si>
  <si>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</si>
  <si>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</si>
  <si>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</si>
  <si>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</si>
  <si>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</si>
  <si>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</si>
  <si>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</si>
  <si>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</si>
  <si>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</si>
  <si>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</si>
  <si>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</si>
  <si>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</si>
  <si>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</si>
  <si>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</si>
  <si>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</si>
  <si>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</si>
  <si>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</si>
  <si>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</si>
  <si>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</si>
  <si>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</si>
  <si>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</si>
  <si>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</si>
  <si>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</si>
  <si>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</si>
  <si>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</si>
  <si>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</si>
  <si>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</si>
  <si>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</si>
  <si>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</si>
  <si>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</si>
  <si>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</si>
  <si>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</si>
  <si>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</si>
  <si>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</si>
  <si>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</si>
  <si>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</si>
  <si>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</si>
  <si>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</si>
  <si>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</si>
  <si>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</si>
  <si>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</si>
  <si>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</si>
  <si>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</si>
  <si>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</si>
  <si>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</si>
  <si>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</si>
  <si>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</si>
  <si>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</si>
  <si>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</si>
  <si>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</si>
  <si>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</si>
  <si>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</si>
  <si>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</si>
  <si>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</si>
  <si>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</si>
  <si>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</si>
  <si>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</si>
  <si>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</si>
  <si>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</si>
  <si>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</si>
  <si>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</si>
  <si>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</si>
  <si>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</si>
  <si>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</si>
  <si>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</si>
  <si>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</si>
  <si>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</si>
  <si>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</si>
  <si>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</si>
  <si>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</si>
  <si>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</si>
  <si>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</si>
  <si>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</si>
  <si>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</si>
  <si>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</si>
  <si>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</si>
  <si>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</si>
  <si>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</si>
  <si>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</si>
  <si>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</si>
  <si>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</si>
  <si>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</si>
  <si>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</si>
  <si>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</si>
  <si>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</si>
  <si>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</si>
  <si>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</si>
  <si>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</si>
  <si>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</si>
  <si>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</si>
  <si>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</si>
  <si>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</si>
  <si>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</si>
  <si>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</si>
  <si>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</si>
  <si>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</si>
  <si>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</si>
  <si>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</si>
  <si>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</si>
  <si>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</si>
  <si>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</si>
  <si>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</si>
  <si>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</si>
  <si>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</si>
  <si>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</si>
  <si>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</si>
  <si>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</si>
  <si>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</si>
  <si>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</si>
  <si>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</si>
  <si>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</si>
  <si>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</si>
  <si>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</si>
  <si>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</si>
  <si>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</si>
  <si>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</si>
  <si>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</si>
  <si>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</si>
  <si>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</si>
  <si>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</si>
  <si>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</si>
  <si>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</si>
  <si>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</si>
  <si>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</si>
  <si>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</si>
  <si>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</si>
  <si>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</si>
  <si>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</si>
  <si>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</si>
  <si>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</si>
  <si>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</si>
  <si>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</si>
  <si>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</si>
  <si>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</si>
  <si>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</si>
  <si>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</si>
  <si>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</si>
  <si>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</si>
  <si>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</si>
  <si>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</si>
  <si>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</si>
  <si>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</si>
  <si>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</si>
  <si>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</si>
  <si>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</si>
  <si>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</si>
  <si>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</si>
  <si>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</si>
  <si>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</si>
  <si>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</si>
  <si>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</si>
  <si>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</si>
  <si>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</si>
  <si>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</si>
  <si>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</si>
  <si>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</si>
  <si>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</si>
  <si>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</si>
  <si>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</si>
  <si>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</si>
  <si>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</si>
  <si>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</si>
  <si>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</si>
  <si>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</si>
  <si>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</si>
  <si>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</si>
  <si>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</si>
  <si>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</si>
  <si>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</si>
  <si>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</si>
  <si>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</si>
  <si>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</si>
  <si>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</si>
  <si>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</si>
  <si>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</si>
  <si>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</si>
  <si>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</si>
  <si>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</si>
  <si>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</si>
  <si>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</si>
  <si>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</si>
  <si>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</si>
  <si>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</si>
  <si>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</si>
  <si>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</si>
  <si>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</si>
  <si>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</si>
  <si>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</si>
  <si>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</si>
  <si>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</si>
  <si>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</si>
  <si>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</si>
  <si>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</si>
  <si>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</si>
  <si>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</si>
  <si>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</si>
  <si>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</si>
  <si>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</si>
  <si>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</si>
  <si>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</si>
  <si>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</si>
  <si>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</si>
  <si>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</si>
  <si>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</si>
  <si>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</si>
  <si>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</si>
  <si>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</si>
  <si>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</si>
  <si>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</si>
  <si>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</si>
  <si>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</si>
  <si>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</si>
  <si>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</si>
  <si>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</si>
  <si>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</si>
  <si>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</si>
  <si>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</si>
  <si>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</si>
  <si>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</si>
  <si>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</si>
  <si>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</si>
  <si>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</si>
  <si>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</si>
  <si>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</si>
  <si>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</si>
  <si>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</si>
  <si>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</si>
  <si>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</si>
  <si>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</si>
  <si>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</si>
  <si>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</si>
  <si>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</si>
  <si>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</si>
  <si>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</si>
  <si>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</si>
  <si>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</si>
  <si>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</si>
  <si>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</si>
  <si>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</si>
  <si>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</si>
  <si>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</si>
  <si>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</si>
  <si>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</si>
  <si>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</si>
  <si>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</si>
  <si>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</si>
  <si>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</si>
  <si>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</si>
  <si>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</si>
  <si>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</si>
  <si>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</si>
  <si>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</si>
  <si>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</si>
  <si>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</si>
  <si>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</si>
  <si>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</si>
  <si>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</si>
  <si>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</si>
  <si>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</si>
  <si>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</si>
  <si>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</si>
  <si>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</si>
  <si>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</si>
  <si>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</si>
  <si>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</si>
  <si>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</si>
  <si>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</si>
  <si>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</si>
  <si>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</si>
  <si>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</si>
  <si>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</si>
  <si>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</si>
  <si>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</si>
  <si>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</si>
  <si>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</si>
  <si>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</si>
  <si>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</si>
  <si>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</si>
  <si>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</si>
  <si>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</si>
  <si>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</si>
  <si>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</si>
  <si>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</si>
  <si>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</si>
  <si>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</si>
  <si>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</si>
  <si>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</si>
  <si>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</si>
  <si>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</si>
  <si>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</si>
  <si>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</si>
  <si>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</si>
  <si>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</si>
  <si>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</si>
  <si>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</si>
  <si>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</si>
  <si>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</si>
  <si>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</si>
  <si>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</si>
  <si>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</si>
  <si>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</si>
  <si>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</si>
  <si>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</si>
  <si>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</si>
  <si>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</si>
  <si>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</si>
  <si>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</si>
  <si>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</si>
  <si>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</si>
  <si>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</si>
  <si>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</si>
  <si>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</si>
  <si>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</si>
  <si>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</si>
  <si>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</si>
  <si>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</si>
  <si>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</si>
  <si>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</si>
  <si>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</si>
  <si>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</si>
  <si>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</si>
  <si>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</si>
  <si>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</si>
  <si>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</si>
  <si>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</si>
  <si>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</si>
  <si>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</si>
  <si>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</si>
  <si>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</si>
  <si>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</si>
  <si>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</si>
  <si>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</si>
  <si>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</si>
  <si>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</si>
  <si>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</si>
  <si>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</si>
  <si>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</si>
  <si>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</si>
  <si>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</si>
  <si>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</si>
  <si>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</si>
  <si>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</si>
  <si>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</si>
  <si>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</si>
  <si>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</si>
  <si>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</si>
  <si>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</si>
  <si>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</si>
  <si>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</si>
  <si>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</si>
  <si>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</si>
  <si>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</si>
  <si>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</si>
  <si>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</si>
  <si>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</si>
  <si>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</si>
  <si>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</si>
  <si>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</si>
  <si>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</si>
  <si>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</si>
  <si>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</si>
  <si>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</si>
  <si>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</si>
  <si>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</si>
  <si>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</si>
  <si>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</si>
  <si>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</si>
  <si>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</si>
  <si>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</si>
  <si>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</si>
  <si>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</si>
  <si>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</si>
  <si>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</si>
  <si>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</si>
  <si>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</si>
  <si>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</si>
  <si>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</si>
  <si>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</si>
  <si>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</si>
  <si>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</si>
  <si>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</si>
  <si>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</si>
  <si>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</si>
  <si>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</si>
  <si>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</si>
  <si>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</si>
  <si>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</si>
  <si>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</si>
  <si>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</si>
  <si>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</si>
  <si>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</si>
  <si>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</si>
  <si>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</si>
  <si>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</si>
  <si>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</si>
  <si>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</si>
  <si>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</si>
  <si>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</si>
  <si>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</si>
  <si>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</si>
  <si>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</si>
  <si>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</si>
  <si>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</si>
  <si>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</si>
  <si>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</si>
  <si>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</si>
  <si>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</si>
  <si>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</si>
  <si>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</si>
  <si>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</si>
  <si>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</si>
  <si>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</si>
  <si>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</si>
  <si>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</si>
  <si>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</si>
  <si>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</si>
  <si>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</si>
  <si>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</si>
  <si>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</si>
  <si>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</si>
  <si>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</si>
  <si>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</si>
  <si>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</si>
  <si>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</si>
  <si>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</si>
  <si>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</si>
  <si>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</si>
  <si>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</si>
  <si>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</si>
  <si>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</si>
  <si>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</si>
  <si>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</si>
  <si>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</si>
  <si>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</si>
  <si>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</si>
  <si>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</si>
  <si>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</si>
  <si>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</si>
  <si>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</si>
  <si>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</si>
  <si>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</si>
  <si>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</si>
  <si>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</si>
  <si>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</si>
  <si>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</si>
  <si>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</si>
  <si>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</si>
  <si>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</si>
  <si>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</si>
  <si>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</si>
  <si>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</si>
  <si>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</si>
  <si>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</si>
  <si>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</si>
  <si>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</si>
  <si>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</si>
  <si>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</si>
  <si>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</si>
  <si>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</si>
  <si>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</si>
  <si>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</si>
  <si>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</si>
  <si>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</si>
  <si>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</si>
  <si>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</si>
  <si>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</si>
  <si>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</si>
  <si>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</si>
  <si>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</si>
  <si>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</si>
  <si>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</si>
  <si>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</si>
  <si>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</si>
  <si>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</si>
  <si>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</si>
  <si>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</si>
  <si>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</si>
  <si>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</si>
  <si>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</si>
  <si>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</si>
  <si>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</si>
  <si>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</si>
  <si>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</si>
  <si>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</si>
  <si>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</si>
  <si>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</si>
  <si>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</si>
  <si>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</si>
  <si>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</si>
  <si>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</si>
  <si>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</si>
  <si>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</si>
  <si>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</si>
  <si>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</si>
  <si>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</si>
  <si>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</si>
  <si>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</si>
  <si>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</si>
  <si>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</si>
  <si>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</si>
  <si>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</si>
  <si>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</si>
  <si>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</si>
  <si>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</si>
  <si>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</si>
  <si>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</si>
  <si>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</si>
  <si>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</si>
  <si>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</si>
  <si>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</si>
  <si>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</si>
  <si>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</si>
  <si>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</si>
  <si>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</si>
  <si>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</si>
  <si>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</si>
  <si>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</si>
  <si>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</si>
  <si>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</si>
  <si>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</si>
  <si>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</si>
  <si>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</si>
  <si>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</si>
  <si>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</si>
  <si>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</si>
  <si>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</si>
  <si>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</si>
  <si>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</si>
  <si>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</si>
  <si>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</si>
  <si>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</si>
  <si>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</si>
  <si>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</si>
  <si>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</si>
  <si>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</si>
  <si>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</si>
  <si>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</si>
  <si>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</si>
  <si>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</si>
  <si>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</si>
  <si>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</si>
  <si>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</si>
  <si>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</si>
  <si>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</si>
  <si>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</si>
  <si>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</si>
  <si>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</si>
  <si>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</si>
  <si>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</si>
  <si>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</si>
  <si>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</si>
  <si>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</si>
  <si>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</si>
  <si>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</si>
  <si>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</si>
  <si>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</si>
  <si>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</si>
  <si>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</si>
  <si>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</si>
  <si>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</si>
  <si>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</si>
  <si>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</si>
  <si>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</si>
  <si>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</si>
  <si>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</si>
  <si>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</si>
  <si>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</si>
  <si>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</si>
  <si>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</si>
  <si>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</si>
  <si>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</si>
  <si>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</si>
  <si>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</si>
  <si>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</si>
  <si>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</si>
  <si>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</si>
  <si>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</si>
  <si>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</si>
  <si>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</si>
  <si>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</si>
  <si>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</si>
  <si>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</si>
  <si>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</si>
  <si>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</si>
  <si>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</si>
  <si>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</si>
  <si>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</si>
  <si>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</si>
  <si>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</si>
  <si>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</si>
  <si>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</si>
  <si>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</si>
  <si>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</si>
  <si>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</si>
  <si>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</si>
  <si>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</si>
  <si>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</si>
  <si>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</si>
  <si>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</si>
  <si>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</si>
  <si>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</si>
  <si>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</si>
  <si>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</si>
  <si>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</si>
  <si>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</si>
  <si>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</si>
  <si>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</si>
  <si>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</si>
  <si>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</si>
  <si>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</si>
  <si>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</si>
  <si>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</si>
  <si>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</si>
  <si>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</si>
  <si>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</si>
  <si>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</si>
  <si>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</si>
  <si>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</si>
  <si>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</si>
  <si>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</si>
  <si>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</si>
  <si>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</si>
  <si>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</si>
  <si>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</si>
  <si>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</si>
  <si>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</si>
  <si>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</si>
  <si>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</si>
  <si>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</si>
  <si>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</si>
  <si>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</si>
  <si>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</si>
  <si>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</si>
  <si>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</si>
  <si>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</si>
  <si>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</si>
  <si>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</si>
  <si>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</si>
  <si>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</si>
  <si>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</si>
  <si>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</si>
  <si>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</si>
  <si>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</si>
  <si>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</si>
  <si>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</si>
  <si>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</si>
  <si>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</si>
  <si>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</si>
  <si>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</si>
  <si>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</si>
  <si>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</si>
  <si>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</si>
  <si>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</si>
  <si>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</si>
  <si>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</si>
  <si>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</si>
  <si>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</si>
  <si>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</si>
  <si>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</si>
  <si>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</si>
  <si>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</si>
  <si>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</si>
  <si>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</si>
  <si>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</si>
  <si>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</si>
  <si>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</si>
  <si>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</si>
  <si>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</si>
  <si>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</si>
  <si>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</si>
  <si>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</si>
  <si>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</si>
  <si>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</si>
  <si>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</si>
  <si>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</si>
  <si>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</si>
  <si>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</si>
  <si>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</si>
  <si>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</si>
  <si>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</si>
  <si>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</si>
  <si>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</si>
  <si>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</si>
  <si>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</si>
  <si>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</si>
  <si>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</si>
  <si>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</si>
  <si>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</si>
  <si>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</si>
  <si>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</si>
  <si>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</si>
  <si>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</si>
  <si>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</si>
  <si>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</si>
  <si>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</si>
  <si>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</si>
  <si>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</si>
  <si>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</si>
  <si>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</si>
  <si>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</si>
  <si>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</si>
  <si>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</si>
  <si>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</si>
  <si>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</si>
  <si>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</si>
  <si>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</si>
  <si>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</si>
  <si>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</si>
  <si>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</si>
  <si>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</si>
  <si>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</si>
  <si>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</si>
  <si>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</si>
  <si>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</si>
  <si>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</si>
  <si>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</si>
  <si>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</si>
  <si>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</si>
  <si>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</si>
  <si>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</si>
  <si>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</si>
  <si>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</si>
  <si>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</si>
  <si>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</si>
  <si>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</si>
  <si>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</si>
  <si>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</si>
  <si>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</si>
  <si>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</si>
  <si>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</si>
  <si>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</si>
  <si>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</si>
  <si>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</si>
  <si>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</si>
  <si>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</si>
  <si>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</si>
  <si>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</si>
  <si>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</si>
  <si>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</si>
  <si>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</si>
  <si>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</si>
  <si>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</si>
  <si>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</si>
  <si>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</si>
  <si>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</si>
  <si>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</si>
  <si>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</si>
  <si>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</si>
  <si>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</si>
  <si>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</si>
  <si>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</si>
  <si>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</si>
  <si>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</si>
  <si>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</si>
  <si>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</si>
  <si>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</si>
  <si>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</si>
  <si>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</si>
  <si>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</si>
  <si>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</si>
  <si>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</si>
  <si>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</si>
  <si>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</si>
  <si>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</si>
  <si>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</si>
  <si>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</si>
  <si>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</si>
  <si>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</si>
  <si>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</si>
  <si>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</si>
  <si>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</si>
  <si>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</si>
  <si>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</si>
  <si>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</si>
  <si>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</si>
  <si>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</si>
  <si>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</si>
  <si>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</si>
  <si>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</si>
  <si>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</si>
  <si>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</si>
  <si>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</si>
  <si>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</si>
  <si>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</si>
  <si>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</si>
  <si>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</si>
  <si>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</si>
  <si>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</si>
  <si>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</si>
  <si>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</si>
  <si>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</si>
  <si>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</si>
  <si>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</si>
  <si>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</si>
  <si>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</si>
  <si>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</si>
  <si>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</si>
  <si>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</si>
  <si>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</si>
  <si>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</si>
  <si>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</si>
  <si>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</si>
  <si>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</si>
  <si>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</si>
  <si>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</si>
  <si>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</si>
  <si>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</si>
  <si>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</si>
  <si>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</si>
  <si>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</si>
  <si>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</si>
  <si>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</si>
  <si>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</si>
  <si>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</si>
  <si>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</si>
  <si>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</si>
  <si>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</si>
  <si>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</si>
  <si>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</si>
  <si>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</si>
  <si>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</si>
  <si>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</si>
  <si>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</si>
  <si>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</si>
  <si>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</si>
  <si>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</si>
  <si>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</si>
  <si>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</si>
  <si>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</si>
  <si>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</si>
  <si>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</si>
  <si>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</si>
  <si>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</si>
  <si>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</si>
  <si>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</si>
  <si>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</si>
  <si>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</si>
  <si>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</si>
  <si>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</si>
  <si>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</si>
  <si>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</si>
  <si>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</si>
  <si>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</si>
  <si>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</si>
  <si>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</si>
  <si>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</si>
  <si>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</si>
  <si>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</si>
  <si>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</si>
  <si>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</si>
  <si>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</si>
  <si>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</si>
  <si>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</si>
  <si>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</si>
  <si>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</si>
  <si>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</si>
  <si>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</si>
  <si>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</si>
  <si>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</si>
  <si>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</si>
  <si>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</si>
  <si>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</si>
  <si>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</si>
  <si>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</si>
  <si>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</si>
  <si>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</si>
  <si>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</si>
  <si>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</si>
  <si>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</si>
  <si>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</si>
  <si>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</si>
  <si>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</si>
  <si>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</si>
  <si>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</si>
  <si>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</si>
  <si>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</si>
  <si>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</si>
  <si>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</si>
  <si>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</si>
  <si>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</si>
  <si>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</si>
  <si>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</si>
  <si>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</si>
  <si>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</si>
  <si>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</si>
  <si>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</si>
  <si>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</si>
  <si>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</si>
  <si>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</si>
  <si>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</si>
  <si>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</si>
  <si>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</si>
  <si>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</si>
  <si>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</si>
  <si>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</si>
  <si>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</si>
  <si>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</si>
  <si>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</si>
  <si>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</si>
  <si>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</si>
  <si>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</si>
  <si>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</si>
  <si>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</si>
  <si>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</si>
  <si>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</si>
  <si>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</si>
  <si>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</si>
  <si>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</si>
  <si>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</si>
  <si>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</si>
  <si>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</si>
  <si>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</si>
  <si>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</si>
  <si>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</si>
  <si>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</si>
  <si>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</si>
  <si>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</si>
  <si>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</si>
  <si>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</si>
  <si>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</si>
  <si>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</si>
  <si>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</si>
  <si>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</si>
  <si>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</si>
  <si>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</si>
  <si>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</si>
  <si>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</si>
  <si>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</si>
  <si>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</si>
  <si>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</si>
  <si>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</si>
  <si>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</si>
  <si>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</si>
  <si>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</si>
  <si>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</si>
  <si>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</si>
  <si>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</si>
  <si>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</si>
  <si>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</si>
  <si>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</si>
  <si>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</si>
  <si>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</si>
  <si>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</si>
  <si>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</si>
  <si>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</si>
  <si>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</si>
  <si>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</si>
  <si>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</si>
  <si>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</si>
  <si>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</si>
  <si>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</si>
  <si>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</si>
  <si>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</si>
  <si>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</si>
  <si>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</si>
  <si>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</si>
  <si>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</si>
  <si>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</si>
  <si>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</si>
  <si>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</si>
  <si>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</si>
  <si>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</si>
  <si>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</si>
  <si>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</si>
  <si>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</si>
  <si>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</si>
  <si>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</si>
  <si>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</si>
  <si>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</si>
  <si>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</si>
  <si>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</si>
  <si>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</si>
  <si>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</si>
  <si>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</si>
  <si>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</si>
  <si>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</si>
  <si>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</si>
  <si>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</si>
  <si>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</si>
  <si>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</si>
  <si>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</si>
  <si>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</si>
  <si>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</si>
  <si>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</si>
  <si>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</si>
  <si>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</si>
  <si>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</si>
  <si>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</si>
  <si>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</si>
  <si>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</si>
  <si>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</si>
  <si>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</si>
  <si>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</si>
  <si>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</si>
  <si>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</si>
  <si>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</si>
  <si>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</si>
  <si>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</si>
  <si>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</si>
  <si>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</si>
  <si>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</si>
  <si>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</si>
  <si>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</si>
  <si>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</si>
  <si>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</si>
  <si>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</si>
  <si>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</si>
  <si>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</si>
  <si>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</si>
  <si>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</si>
  <si>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</si>
  <si>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</si>
  <si>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</si>
  <si>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</si>
  <si>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</si>
  <si>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</si>
  <si>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</si>
  <si>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</si>
  <si>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</si>
  <si>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</si>
  <si>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</si>
  <si>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</si>
  <si>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</si>
  <si>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</si>
  <si>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</si>
  <si>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</si>
  <si>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</si>
  <si>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</si>
  <si>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</si>
  <si>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</si>
  <si>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</si>
  <si>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</si>
  <si>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</si>
  <si>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</si>
  <si>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</si>
  <si>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</si>
  <si>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</si>
  <si>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</si>
  <si>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</si>
  <si>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</si>
  <si>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</si>
  <si>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</si>
  <si>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</si>
  <si>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</si>
  <si>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</si>
  <si>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</si>
  <si>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</si>
  <si>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</si>
  <si>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</si>
  <si>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</si>
  <si>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</si>
  <si>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</si>
  <si>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</si>
  <si>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</si>
  <si>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</si>
  <si>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</si>
  <si>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</si>
  <si>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</si>
  <si>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</si>
  <si>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</si>
  <si>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</si>
  <si>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</si>
  <si>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</si>
  <si>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</si>
  <si>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</si>
  <si>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</si>
  <si>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</si>
  <si>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</si>
  <si>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</si>
  <si>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</si>
  <si>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</si>
  <si>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</si>
  <si>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</si>
  <si>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</si>
  <si>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</si>
  <si>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</si>
  <si>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</si>
  <si>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</si>
  <si>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</si>
  <si>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</si>
  <si>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</si>
  <si>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</si>
  <si>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</si>
  <si>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</si>
  <si>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</si>
  <si>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</si>
  <si>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</si>
  <si>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</si>
  <si>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</si>
  <si>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</si>
  <si>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</si>
  <si>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</si>
  <si>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</si>
  <si>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</si>
  <si>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</si>
  <si>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</si>
  <si>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</si>
  <si>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</si>
  <si>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</si>
  <si>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</si>
  <si>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</si>
  <si>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</si>
  <si>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</si>
  <si>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</si>
  <si>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</si>
  <si>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</si>
  <si>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</si>
  <si>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</si>
  <si>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</si>
  <si>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</si>
  <si>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</si>
  <si>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</si>
  <si>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</si>
  <si>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</si>
  <si>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</si>
  <si>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</si>
  <si>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</si>
  <si>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</si>
  <si>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</si>
  <si>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</si>
  <si>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</si>
  <si>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</si>
  <si>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</si>
  <si>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</si>
  <si>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</si>
  <si>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</si>
  <si>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</si>
  <si>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</si>
  <si>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</si>
  <si>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</si>
  <si>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</si>
  <si>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</si>
  <si>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</si>
  <si>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</si>
  <si>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</si>
  <si>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</si>
  <si>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</si>
  <si>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</si>
  <si>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</si>
  <si>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</si>
  <si>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</si>
  <si>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</si>
  <si>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</si>
  <si>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</si>
  <si>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</si>
  <si>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</si>
  <si>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</si>
  <si>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</si>
  <si>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</si>
  <si>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</si>
  <si>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</si>
  <si>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</si>
  <si>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</si>
  <si>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</si>
  <si>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</si>
  <si>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</si>
  <si>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</si>
  <si>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</si>
  <si>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</si>
  <si>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</si>
  <si>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</si>
  <si>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</si>
  <si>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</si>
  <si>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</si>
  <si>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</si>
  <si>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</si>
  <si>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</si>
  <si>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</si>
  <si>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</si>
  <si>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</si>
  <si>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</si>
  <si>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</si>
  <si>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</si>
  <si>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</si>
  <si>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</si>
  <si>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</si>
  <si>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</si>
  <si>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</si>
  <si>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</si>
  <si>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</si>
  <si>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</si>
  <si>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</si>
  <si>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</si>
  <si>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</si>
  <si>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</si>
  <si>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</si>
  <si>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</si>
  <si>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</si>
  <si>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</si>
  <si>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</si>
  <si>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</si>
  <si>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</si>
  <si>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</si>
  <si>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</si>
  <si>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</si>
  <si>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</si>
  <si>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</si>
  <si>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</si>
  <si>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</si>
  <si>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</si>
  <si>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</si>
  <si>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</si>
  <si>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</si>
  <si>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</si>
  <si>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</si>
  <si>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</si>
  <si>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</si>
  <si>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</si>
  <si>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</si>
  <si>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</si>
  <si>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</si>
  <si>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</si>
  <si>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</si>
  <si>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</si>
  <si>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</si>
  <si>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</si>
  <si>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</si>
  <si>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</si>
  <si>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</si>
  <si>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</si>
  <si>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</si>
  <si>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</si>
  <si>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</si>
  <si>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</si>
  <si>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</si>
  <si>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</si>
  <si>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</si>
  <si>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</si>
  <si>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</si>
  <si>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</si>
  <si>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</si>
  <si>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</si>
  <si>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</si>
  <si>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</si>
  <si>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</si>
  <si>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</si>
  <si>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</si>
  <si>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</si>
  <si>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</si>
  <si>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</si>
  <si>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</si>
  <si>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</si>
  <si>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</si>
  <si>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</si>
  <si>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</si>
  <si>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</si>
  <si>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</si>
  <si>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</si>
  <si>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</si>
  <si>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</si>
  <si>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</si>
  <si>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</si>
  <si>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</si>
  <si>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</si>
  <si>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</si>
  <si>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</si>
  <si>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</si>
  <si>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</si>
  <si>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</si>
  <si>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</si>
  <si>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</si>
  <si>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</si>
  <si>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</si>
  <si>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</si>
  <si>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</si>
  <si>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</si>
  <si>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</si>
  <si>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</si>
  <si>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</si>
  <si>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</si>
  <si>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</si>
  <si>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</si>
  <si>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</si>
  <si>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</si>
  <si>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</si>
  <si>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</si>
  <si>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</si>
  <si>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</si>
  <si>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</si>
  <si>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</si>
  <si>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</si>
  <si>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</si>
  <si>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</si>
  <si>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</si>
  <si>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</si>
  <si>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</si>
  <si>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</si>
  <si>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</si>
  <si>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</si>
  <si>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</si>
  <si>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</si>
  <si>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</si>
  <si>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</si>
  <si>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</si>
  <si>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</si>
  <si>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</si>
  <si>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</si>
  <si>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</si>
  <si>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</si>
  <si>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</si>
  <si>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</si>
  <si>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</si>
  <si>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</si>
  <si>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</si>
  <si>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</si>
  <si>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</si>
  <si>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</si>
  <si>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</si>
  <si>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</si>
  <si>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</si>
  <si>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</si>
  <si>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</si>
  <si>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</si>
  <si>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</si>
  <si>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</si>
  <si>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</si>
  <si>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</si>
  <si>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</si>
  <si>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</si>
  <si>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</si>
  <si>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</si>
  <si>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</si>
  <si>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</si>
  <si>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</si>
  <si>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</si>
  <si>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</si>
  <si>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</si>
  <si>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</si>
  <si>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</si>
  <si>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</si>
  <si>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</si>
  <si>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</si>
  <si>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</si>
  <si>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</si>
  <si>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</si>
  <si>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</si>
  <si>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</si>
  <si>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</si>
  <si>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</si>
  <si>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</si>
  <si>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</si>
  <si>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</si>
  <si>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</si>
  <si>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</si>
  <si>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</si>
  <si>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</si>
  <si>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</si>
  <si>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</si>
  <si>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</si>
  <si>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</si>
  <si>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</si>
  <si>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</si>
  <si>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</si>
  <si>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</si>
  <si>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</si>
  <si>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</si>
  <si>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</si>
  <si>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</si>
  <si>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</si>
  <si>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</si>
  <si>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</si>
  <si>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</si>
  <si>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</si>
  <si>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</si>
  <si>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</si>
  <si>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</si>
  <si>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</si>
  <si>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</si>
  <si>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</si>
  <si>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</si>
  <si>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</si>
  <si>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</si>
  <si>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</si>
  <si>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</si>
  <si>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</si>
  <si>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</si>
  <si>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</si>
  <si>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</si>
  <si>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</si>
  <si>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</si>
  <si>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</si>
  <si>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</si>
  <si>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</si>
  <si>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</si>
  <si>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</si>
  <si>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</si>
  <si>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</si>
  <si>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</si>
  <si>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</si>
  <si>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</si>
  <si>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</si>
  <si>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</si>
  <si>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</si>
  <si>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</si>
  <si>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</si>
  <si>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</si>
  <si>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</si>
  <si>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</si>
  <si>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</si>
  <si>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</si>
  <si>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</si>
  <si>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</si>
  <si>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</si>
  <si>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</si>
  <si>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</si>
  <si>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</si>
  <si>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</si>
  <si>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</si>
  <si>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</si>
  <si>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</si>
  <si>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</si>
  <si>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</si>
  <si>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</si>
  <si>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</si>
  <si>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</si>
  <si>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</si>
  <si>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</si>
  <si>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</si>
  <si>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</si>
  <si>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</si>
  <si>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</si>
  <si>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</si>
  <si>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</si>
  <si>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</si>
  <si>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</si>
  <si>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</si>
  <si>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</si>
  <si>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</si>
  <si>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</si>
  <si>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</si>
  <si>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</si>
  <si>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</si>
  <si>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</si>
  <si>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</si>
  <si>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</si>
  <si>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</si>
  <si>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</si>
  <si>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</si>
  <si>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</si>
  <si>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</si>
  <si>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</si>
  <si>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</si>
  <si>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</si>
  <si>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</si>
  <si>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</si>
  <si>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</si>
  <si>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</si>
  <si>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</si>
  <si>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</si>
  <si>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</si>
  <si>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</si>
  <si>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</si>
  <si>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</si>
  <si>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</si>
  <si>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</si>
  <si>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</si>
  <si>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</si>
  <si>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</si>
  <si>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</si>
  <si>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</si>
  <si>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</si>
  <si>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</si>
  <si>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</si>
  <si>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</si>
  <si>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</si>
  <si>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</si>
  <si>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</si>
  <si>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</si>
  <si>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</si>
  <si>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</si>
  <si>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</si>
  <si>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</si>
  <si>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</si>
  <si>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</si>
  <si>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</si>
  <si>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</si>
  <si>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</si>
  <si>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</si>
  <si>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</si>
  <si>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</si>
  <si>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</si>
  <si>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</si>
  <si>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</si>
  <si>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</si>
  <si>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</si>
  <si>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</si>
  <si>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</si>
  <si>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</si>
  <si>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</si>
  <si>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</si>
  <si>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</si>
  <si>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</si>
  <si>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</si>
  <si>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</si>
  <si>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</si>
  <si>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</si>
  <si>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</si>
  <si>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</si>
  <si>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</si>
  <si>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</si>
  <si>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</si>
  <si>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</si>
  <si>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</si>
  <si>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</si>
  <si>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</si>
  <si>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</si>
  <si>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</si>
  <si>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</si>
  <si>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</si>
  <si>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</si>
  <si>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</si>
  <si>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</si>
  <si>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</si>
  <si>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</si>
  <si>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</si>
  <si>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</si>
  <si>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</si>
  <si>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</si>
  <si>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</si>
  <si>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</si>
  <si>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</si>
  <si>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</si>
  <si>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</si>
  <si>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</si>
  <si>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</si>
  <si>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</si>
  <si>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</si>
  <si>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</si>
  <si>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</si>
  <si>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</si>
  <si>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</si>
  <si>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</si>
  <si>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</si>
  <si>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</si>
  <si>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</si>
  <si>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</si>
  <si>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</si>
  <si>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</si>
  <si>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</si>
  <si>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</si>
  <si>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</si>
  <si>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</si>
  <si>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</si>
  <si>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</si>
  <si>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</si>
  <si>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</si>
  <si>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</si>
  <si>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</si>
  <si>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</si>
  <si>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</si>
  <si>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</si>
  <si>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</si>
  <si>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</si>
  <si>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</si>
  <si>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</si>
  <si>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</si>
  <si>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</si>
  <si>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</si>
  <si>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</si>
  <si>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</si>
  <si>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</si>
  <si>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</si>
  <si>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</si>
  <si>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</si>
  <si>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</si>
  <si>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</si>
  <si>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</si>
  <si>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</si>
  <si>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</si>
  <si>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</si>
  <si>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</si>
  <si>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</si>
  <si>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</si>
  <si>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</si>
  <si>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</si>
  <si>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</si>
  <si>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</si>
  <si>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</si>
  <si>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</si>
  <si>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</si>
  <si>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</si>
  <si>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</si>
  <si>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</si>
  <si>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</si>
  <si>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</si>
  <si>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</si>
  <si>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</si>
  <si>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</si>
  <si>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</si>
  <si>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</si>
  <si>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</si>
  <si>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</si>
  <si>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</si>
  <si>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</si>
  <si>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</si>
  <si>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</si>
  <si>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</si>
  <si>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</si>
  <si>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</si>
  <si>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</si>
  <si>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</si>
  <si>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</si>
  <si>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</si>
  <si>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</si>
  <si>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</si>
  <si>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</si>
  <si>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</si>
  <si>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</si>
  <si>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</si>
  <si>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</si>
  <si>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</si>
  <si>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</si>
  <si>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</si>
  <si>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</si>
  <si>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</si>
  <si>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</si>
  <si>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</si>
  <si>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</si>
  <si>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</si>
  <si>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</si>
  <si>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</si>
  <si>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</si>
  <si>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</si>
  <si>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</si>
  <si>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</si>
  <si>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</si>
  <si>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</si>
  <si>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</si>
  <si>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</si>
  <si>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</si>
  <si>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</si>
  <si>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</si>
  <si>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</si>
  <si>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</si>
  <si>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</si>
  <si>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</si>
  <si>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</si>
  <si>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</si>
  <si>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</si>
  <si>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</si>
  <si>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</si>
  <si>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</si>
  <si>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</si>
  <si>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</si>
  <si>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</si>
  <si>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</si>
  <si>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</si>
  <si>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</si>
  <si>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</si>
  <si>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</si>
  <si>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</si>
  <si>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</si>
  <si>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</si>
  <si>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</si>
  <si>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</si>
  <si>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</si>
  <si>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</si>
  <si>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</si>
  <si>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</si>
  <si>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</si>
  <si>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</si>
  <si>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</si>
  <si>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</si>
  <si>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</si>
  <si>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</si>
  <si>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</si>
  <si>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</si>
  <si>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</si>
  <si>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</si>
  <si>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</si>
  <si>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</si>
  <si>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</si>
  <si>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</si>
  <si>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</si>
  <si>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</si>
  <si>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</si>
  <si>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</si>
  <si>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</si>
  <si>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</si>
  <si>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</si>
  <si>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</si>
  <si>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</si>
  <si>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</si>
  <si>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</si>
  <si>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</si>
  <si>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</si>
  <si>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</si>
  <si>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</si>
  <si>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</si>
  <si>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</si>
  <si>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</si>
  <si>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</si>
  <si>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</si>
  <si>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</si>
  <si>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</si>
  <si>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</si>
  <si>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</si>
  <si>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</si>
  <si>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</si>
  <si>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</si>
  <si>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</si>
  <si>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</si>
  <si>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</si>
  <si>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</si>
  <si>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</si>
  <si>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</si>
  <si>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</si>
  <si>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</si>
  <si>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</si>
  <si>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</si>
  <si>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</si>
  <si>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</si>
  <si>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</si>
  <si>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</si>
  <si>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</si>
  <si>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</si>
  <si>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</si>
  <si>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</si>
  <si>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</si>
  <si>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</si>
  <si>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</si>
  <si>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</si>
  <si>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</si>
  <si>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</si>
  <si>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</si>
  <si>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</si>
  <si>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</si>
  <si>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</si>
  <si>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</si>
  <si>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</si>
  <si>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</si>
  <si>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</si>
  <si>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</si>
  <si>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</si>
  <si>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</si>
  <si>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</si>
  <si>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</si>
  <si>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</si>
  <si>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</si>
  <si>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</si>
  <si>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</si>
  <si>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</si>
  <si>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</si>
  <si>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</si>
  <si>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</si>
  <si>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</si>
  <si>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</si>
  <si>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</si>
  <si>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</si>
  <si>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</si>
  <si>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</si>
  <si>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</si>
  <si>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</si>
  <si>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</si>
  <si>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</si>
  <si>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</si>
  <si>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</si>
  <si>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</si>
  <si>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</si>
  <si>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</si>
  <si>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</si>
  <si>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</si>
  <si>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</si>
  <si>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</si>
  <si>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</si>
  <si>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</si>
  <si>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</si>
  <si>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</si>
  <si>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</si>
  <si>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</si>
  <si>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</si>
  <si>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</si>
  <si>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</si>
  <si>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</si>
  <si>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</si>
  <si>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</si>
  <si>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</si>
  <si>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</si>
  <si>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</si>
  <si>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</si>
  <si>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</si>
  <si>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</si>
  <si>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</si>
  <si>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</si>
  <si>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</si>
  <si>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</si>
  <si>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</si>
  <si>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</si>
  <si>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</si>
  <si>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</si>
  <si>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</si>
  <si>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</si>
  <si>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</si>
  <si>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</si>
  <si>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</si>
  <si>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</si>
  <si>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</si>
  <si>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</si>
  <si>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</si>
  <si>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</si>
  <si>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</si>
  <si>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</si>
  <si>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</si>
  <si>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</si>
  <si>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</si>
  <si>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</si>
  <si>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</si>
  <si>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</si>
  <si>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</si>
  <si>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</si>
  <si>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</si>
  <si>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</si>
  <si>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</si>
  <si>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</si>
  <si>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</si>
  <si>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</si>
  <si>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</si>
  <si>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</si>
  <si>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</si>
  <si>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</si>
  <si>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</si>
  <si>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</si>
  <si>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</si>
  <si>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</si>
  <si>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</si>
  <si>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</si>
  <si>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</si>
  <si>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</si>
  <si>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</si>
  <si>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</si>
  <si>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</si>
  <si>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</si>
  <si>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</si>
  <si>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</si>
  <si>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</si>
  <si>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</si>
  <si>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</si>
  <si>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</si>
  <si>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</si>
  <si>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</si>
  <si>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</si>
  <si>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</si>
  <si>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</si>
  <si>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</si>
  <si>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</si>
  <si>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</si>
  <si>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</si>
  <si>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</si>
  <si>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</si>
  <si>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</si>
  <si>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</si>
  <si>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</si>
  <si>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</si>
  <si>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</si>
  <si>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</si>
  <si>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</si>
  <si>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</si>
  <si>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</si>
  <si>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</si>
  <si>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</si>
  <si>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</si>
  <si>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</si>
  <si>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</si>
  <si>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</si>
  <si>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</si>
  <si>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</si>
  <si>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</si>
  <si>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</si>
  <si>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</si>
  <si>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</si>
  <si>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</si>
  <si>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</si>
  <si>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</si>
  <si>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</si>
  <si>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</si>
  <si>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</si>
  <si>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</si>
  <si>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</si>
  <si>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</si>
  <si>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</si>
  <si>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</si>
  <si>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</si>
  <si>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</si>
  <si>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</si>
  <si>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</si>
  <si>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</si>
  <si>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</si>
  <si>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</si>
  <si>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</si>
  <si>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</si>
  <si>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</si>
  <si>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</si>
  <si>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</si>
  <si>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</si>
  <si>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</si>
  <si>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</si>
  <si>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</si>
  <si>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</si>
  <si>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</si>
  <si>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</si>
  <si>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</si>
  <si>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</si>
  <si>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</si>
  <si>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</si>
  <si>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</si>
  <si>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</si>
  <si>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</si>
  <si>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</si>
  <si>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</si>
  <si>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</si>
  <si>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</si>
  <si>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</si>
  <si>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</si>
  <si>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</si>
  <si>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</si>
  <si>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</si>
  <si>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</si>
  <si>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</si>
  <si>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</si>
  <si>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</si>
  <si>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</si>
  <si>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</si>
  <si>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</si>
  <si>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</si>
  <si>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</si>
  <si>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</si>
  <si>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</si>
  <si>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</si>
  <si>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</si>
  <si>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</si>
  <si>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</si>
  <si>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</si>
  <si>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</si>
  <si>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</si>
  <si>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</si>
  <si>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</si>
  <si>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</si>
  <si>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</si>
  <si>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</si>
  <si>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</si>
  <si>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</si>
  <si>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</si>
  <si>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</si>
  <si>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</si>
  <si>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</si>
  <si>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</si>
  <si>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</si>
  <si>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</si>
  <si>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</si>
  <si>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</si>
  <si>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</si>
  <si>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</si>
  <si>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</si>
  <si>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</si>
  <si>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</si>
  <si>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</si>
  <si>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</si>
  <si>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</si>
  <si>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</si>
  <si>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</si>
  <si>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</si>
  <si>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</si>
  <si>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</si>
  <si>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</si>
  <si>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</si>
  <si>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</si>
  <si>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</si>
  <si>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</si>
  <si>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</si>
  <si>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</si>
  <si>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</si>
  <si>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</si>
  <si>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</si>
  <si>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</si>
  <si>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</si>
  <si>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</si>
  <si>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</si>
  <si>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</si>
  <si>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</si>
  <si>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</si>
  <si>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</si>
  <si>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</si>
  <si>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</si>
  <si>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</si>
  <si>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</si>
  <si>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</si>
  <si>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</si>
  <si>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</si>
  <si>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</si>
  <si>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</si>
  <si>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</si>
  <si>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</si>
  <si>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</si>
  <si>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</si>
  <si>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</si>
  <si>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</si>
  <si>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</si>
  <si>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</si>
  <si>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</si>
  <si>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</si>
  <si>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</si>
  <si>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</si>
  <si>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</si>
  <si>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</si>
  <si>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</si>
  <si>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</si>
  <si>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</si>
  <si>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</si>
  <si>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</si>
  <si>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</si>
  <si>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</si>
  <si>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</si>
  <si>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</si>
  <si>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</si>
  <si>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</si>
  <si>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</si>
  <si>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</si>
  <si>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</si>
  <si>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</si>
  <si>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</si>
  <si>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</si>
  <si>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</si>
  <si>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</si>
  <si>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</si>
  <si>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</si>
  <si>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</si>
  <si>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</si>
  <si>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</si>
  <si>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</si>
  <si>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</si>
  <si>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</si>
  <si>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</si>
  <si>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</si>
  <si>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</si>
  <si>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</si>
  <si>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</si>
  <si>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</si>
  <si>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</si>
  <si>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</si>
  <si>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</si>
  <si>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</si>
  <si>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</si>
  <si>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</si>
  <si>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</si>
  <si>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</si>
  <si>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</si>
  <si>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</si>
  <si>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</si>
  <si>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</si>
  <si>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</si>
  <si>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</si>
  <si>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</si>
  <si>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</si>
  <si>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</si>
  <si>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</si>
  <si>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</si>
  <si>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</si>
  <si>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</si>
  <si>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</si>
  <si>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</si>
  <si>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</si>
  <si>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</si>
  <si>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</si>
  <si>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</si>
  <si>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</si>
  <si>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</si>
  <si>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</si>
  <si>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</si>
  <si>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</si>
  <si>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</si>
  <si>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</si>
  <si>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</si>
  <si>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</si>
  <si>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</si>
  <si>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</si>
  <si>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</si>
  <si>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</si>
  <si>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</si>
  <si>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</si>
  <si>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</si>
  <si>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</si>
  <si>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</si>
  <si>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</si>
  <si>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</si>
  <si>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</si>
  <si>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</si>
  <si>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</si>
  <si>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</si>
  <si>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</si>
  <si>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</si>
  <si>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</si>
  <si>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</si>
  <si>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</si>
  <si>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</si>
  <si>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</si>
  <si>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</si>
  <si>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</si>
  <si>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</si>
  <si>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</si>
  <si>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</si>
  <si>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</si>
  <si>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</si>
  <si>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</si>
  <si>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</si>
  <si>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</si>
  <si>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</si>
  <si>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</si>
  <si>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</si>
  <si>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</si>
  <si>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</si>
  <si>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</si>
  <si>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</si>
  <si>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</si>
  <si>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</si>
  <si>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</si>
  <si>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</si>
  <si>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</si>
  <si>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</si>
  <si>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</si>
  <si>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</si>
  <si>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</si>
  <si>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</si>
  <si>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</si>
  <si>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</si>
  <si>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</si>
  <si>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</si>
  <si>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</si>
  <si>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</si>
  <si>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</si>
  <si>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</si>
  <si>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</si>
  <si>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</si>
  <si>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</si>
  <si>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</si>
  <si>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</si>
  <si>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</si>
  <si>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</si>
  <si>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</si>
  <si>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</si>
  <si>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</si>
  <si>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</si>
  <si>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</si>
  <si>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</si>
  <si>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</si>
  <si>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</si>
  <si>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</si>
  <si>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</si>
  <si>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</si>
  <si>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</si>
  <si>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</si>
  <si>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</si>
  <si>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</si>
  <si>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</si>
  <si>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</si>
  <si>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</si>
  <si>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</si>
  <si>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</si>
  <si>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</si>
  <si>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</si>
  <si>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</si>
  <si>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</si>
  <si>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</si>
  <si>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</si>
  <si>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</si>
  <si>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</si>
  <si>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</si>
  <si>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</si>
  <si>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</si>
  <si>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</si>
  <si>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</si>
  <si>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</si>
  <si>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</si>
  <si>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</si>
  <si>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</si>
  <si>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</si>
  <si>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</si>
  <si>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</si>
  <si>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</si>
  <si>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</si>
  <si>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</si>
  <si>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</si>
  <si>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</si>
  <si>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</si>
  <si>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</si>
  <si>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</si>
  <si>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</si>
  <si>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</si>
  <si>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</si>
  <si>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</si>
  <si>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</si>
  <si>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</si>
  <si>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</si>
  <si>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</si>
  <si>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</si>
  <si>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</si>
  <si>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</si>
  <si>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</si>
  <si>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</si>
  <si>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</si>
  <si>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</si>
  <si>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</si>
  <si>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</si>
  <si>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</si>
  <si>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</si>
  <si>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</si>
  <si>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</si>
  <si>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</si>
  <si>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</si>
  <si>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</si>
  <si>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</si>
  <si>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</si>
  <si>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</si>
  <si>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</si>
  <si>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</si>
  <si>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</si>
  <si>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</si>
  <si>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</si>
  <si>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</si>
  <si>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</si>
  <si>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</si>
  <si>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</si>
  <si>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</si>
  <si>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</si>
  <si>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</si>
  <si>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</si>
  <si>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</si>
  <si>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</si>
  <si>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</si>
  <si>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</si>
  <si>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</si>
  <si>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</si>
  <si>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</si>
  <si>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</si>
  <si>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</si>
  <si>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</si>
  <si>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</si>
  <si>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</si>
  <si>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</si>
  <si>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</si>
  <si>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</si>
  <si>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</si>
  <si>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</si>
  <si>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</si>
  <si>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</si>
  <si>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</si>
  <si>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</si>
  <si>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</si>
  <si>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</si>
  <si>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</si>
  <si>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</si>
  <si>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</si>
  <si>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</si>
  <si>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</si>
  <si>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</si>
  <si>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</si>
  <si>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</si>
  <si>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</si>
  <si>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</si>
  <si>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</si>
  <si>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</si>
  <si>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</si>
  <si>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</si>
  <si>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</si>
  <si>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</si>
  <si>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</si>
  <si>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</si>
  <si>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</si>
  <si>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</si>
  <si>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</si>
  <si>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</si>
  <si>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</si>
  <si>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</si>
  <si>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</si>
  <si>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</si>
  <si>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</si>
  <si>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</si>
  <si>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</si>
  <si>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</si>
  <si>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</si>
  <si>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</si>
  <si>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</si>
  <si>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</si>
  <si>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</si>
  <si>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</si>
  <si>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</si>
  <si>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</si>
  <si>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</si>
  <si>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</si>
  <si>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</si>
  <si>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</si>
  <si>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</si>
  <si>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</si>
  <si>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</si>
  <si>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</si>
  <si>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</si>
  <si>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</si>
  <si>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</si>
  <si>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</si>
  <si>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</si>
  <si>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</si>
  <si>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</si>
  <si>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</si>
  <si>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</si>
  <si>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</si>
  <si>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</si>
  <si>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</si>
  <si>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</si>
  <si>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</si>
  <si>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</si>
  <si>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</si>
  <si>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</si>
  <si>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</si>
  <si>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</si>
  <si>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</si>
  <si>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</si>
  <si>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</si>
  <si>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</si>
  <si>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</si>
  <si>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</si>
  <si>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</si>
  <si>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</si>
  <si>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</si>
  <si>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</si>
  <si>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</si>
  <si>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</si>
  <si>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</si>
  <si>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</si>
  <si>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</si>
  <si>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</si>
  <si>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</si>
  <si>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</si>
  <si>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</si>
  <si>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</si>
  <si>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</si>
  <si>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</si>
  <si>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</si>
  <si>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</si>
  <si>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</si>
  <si>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</si>
  <si>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</si>
  <si>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</si>
  <si>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</si>
  <si>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</si>
  <si>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</si>
  <si>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</si>
  <si>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</si>
  <si>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</si>
  <si>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</si>
  <si>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</si>
  <si>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</si>
  <si>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</si>
  <si>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</si>
  <si>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</si>
  <si>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</si>
  <si>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</si>
  <si>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</si>
  <si>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</si>
  <si>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</si>
  <si>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</si>
  <si>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</si>
  <si>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</si>
  <si>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</si>
  <si>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</si>
  <si>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</si>
  <si>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</si>
  <si>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</si>
  <si>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</si>
  <si>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</si>
  <si>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</si>
  <si>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</si>
  <si>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</si>
  <si>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</si>
  <si>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</si>
  <si>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</si>
  <si>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</si>
  <si>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</si>
  <si>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</si>
  <si>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</si>
  <si>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</si>
  <si>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</si>
  <si>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</si>
  <si>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</si>
  <si>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</si>
  <si>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</si>
  <si>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</si>
  <si>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</si>
  <si>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</si>
  <si>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</si>
  <si>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</si>
  <si>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</si>
  <si>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</si>
  <si>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</si>
  <si>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</si>
  <si>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</si>
  <si>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</si>
  <si>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</si>
  <si>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</si>
  <si>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</si>
  <si>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</si>
  <si>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</si>
  <si>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</si>
  <si>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</si>
  <si>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</si>
  <si>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</si>
  <si>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</si>
  <si>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</si>
  <si>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</si>
  <si>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</si>
  <si>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</si>
  <si>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</si>
  <si>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</si>
  <si>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</si>
  <si>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</si>
  <si>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</si>
  <si>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</si>
  <si>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</si>
  <si>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</si>
  <si>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</si>
  <si>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</si>
  <si>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</si>
  <si>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</si>
  <si>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</si>
  <si>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</si>
  <si>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</si>
  <si>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</si>
  <si>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</si>
  <si>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</si>
  <si>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</si>
  <si>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</si>
  <si>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</si>
  <si>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</si>
  <si>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</si>
  <si>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</si>
  <si>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</si>
  <si>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</si>
  <si>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</si>
  <si>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</si>
  <si>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</si>
  <si>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</si>
  <si>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</si>
  <si>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</si>
  <si>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</si>
  <si>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</si>
  <si>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</si>
  <si>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</si>
  <si>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</si>
  <si>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</si>
  <si>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</si>
  <si>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</si>
  <si>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</si>
  <si>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</si>
  <si>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</si>
  <si>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</si>
  <si>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</si>
  <si>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</si>
  <si>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</si>
  <si>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</si>
  <si>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</si>
  <si>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</si>
  <si>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</si>
  <si>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</si>
  <si>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</si>
  <si>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</si>
  <si>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</si>
  <si>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</si>
  <si>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</si>
  <si>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</si>
  <si>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</si>
  <si>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</si>
  <si>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</si>
  <si>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</si>
  <si>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</si>
  <si>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</si>
  <si>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</si>
  <si>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</si>
  <si>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</si>
  <si>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</si>
  <si>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</si>
  <si>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</si>
  <si>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</si>
  <si>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</si>
  <si>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</si>
  <si>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</si>
  <si>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</si>
  <si>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</si>
  <si>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</si>
  <si>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</si>
  <si>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</si>
  <si>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</si>
  <si>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</si>
  <si>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</si>
  <si>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</si>
  <si>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</si>
  <si>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</si>
  <si>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</si>
  <si>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</si>
  <si>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</si>
  <si>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</si>
  <si>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</si>
  <si>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</si>
  <si>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</si>
  <si>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</si>
  <si>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</si>
  <si>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</si>
  <si>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</si>
  <si>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</si>
  <si>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</si>
  <si>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</si>
  <si>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</si>
  <si>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</si>
  <si>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</si>
  <si>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</si>
  <si>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</si>
  <si>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</si>
  <si>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</si>
  <si>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</si>
  <si>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</si>
  <si>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</si>
  <si>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</si>
  <si>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</si>
  <si>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</si>
  <si>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</si>
  <si>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</si>
  <si>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</si>
  <si>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</si>
  <si>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</si>
  <si>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</si>
  <si>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</si>
  <si>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</si>
  <si>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</si>
  <si>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</si>
  <si>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</si>
  <si>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</si>
  <si>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</si>
  <si>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</si>
  <si>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</si>
  <si>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</si>
  <si>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</si>
  <si>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</si>
  <si>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</si>
  <si>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</si>
  <si>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</si>
  <si>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</si>
  <si>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</si>
  <si>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</si>
  <si>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</si>
  <si>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</si>
  <si>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</si>
  <si>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</si>
  <si>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</si>
  <si>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</si>
  <si>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</si>
  <si>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</si>
  <si>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</si>
  <si>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</si>
  <si>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</si>
  <si>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</si>
  <si>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</si>
  <si>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</si>
  <si>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</si>
  <si>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</si>
  <si>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</si>
  <si>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</si>
  <si>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</si>
  <si>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</si>
  <si>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</si>
  <si>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</si>
  <si>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</si>
  <si>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</si>
  <si>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</si>
  <si>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</si>
  <si>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</si>
  <si>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</si>
  <si>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</si>
  <si>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</si>
  <si>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</si>
  <si>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</si>
  <si>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</si>
  <si>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</si>
  <si>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</si>
  <si>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</si>
  <si>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</si>
  <si>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</si>
  <si>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</si>
  <si>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</si>
  <si>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</si>
  <si>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</si>
  <si>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</si>
  <si>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</si>
  <si>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</si>
  <si>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</si>
  <si>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</si>
  <si>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</si>
  <si>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</si>
  <si>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</si>
  <si>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</si>
  <si>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</si>
  <si>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</si>
  <si>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</si>
  <si>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</si>
  <si>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</si>
  <si>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</si>
  <si>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</si>
  <si>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</si>
  <si>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</si>
  <si>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</si>
  <si>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</si>
  <si>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</si>
  <si>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</si>
  <si>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</si>
  <si>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</si>
  <si>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</si>
  <si>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</si>
  <si>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</si>
  <si>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</si>
  <si>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</si>
  <si>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</si>
  <si>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</si>
  <si>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</si>
  <si>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</si>
  <si>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</si>
  <si>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</si>
  <si>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</si>
  <si>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</si>
  <si>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</si>
  <si>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</si>
  <si>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</si>
  <si>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</si>
  <si>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</si>
  <si>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</si>
  <si>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</si>
  <si>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</si>
  <si>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</si>
  <si>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</si>
  <si>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</si>
  <si>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</si>
  <si>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</si>
  <si>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</si>
  <si>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</si>
  <si>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</si>
  <si>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</si>
  <si>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</si>
  <si>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</si>
  <si>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</si>
  <si>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</si>
  <si>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</si>
  <si>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</si>
  <si>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</si>
  <si>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</si>
  <si>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</si>
  <si>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</si>
  <si>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</si>
  <si>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</si>
  <si>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</si>
  <si>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</si>
  <si>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</si>
  <si>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</si>
  <si>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</si>
  <si>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</si>
  <si>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</si>
  <si>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</si>
  <si>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</si>
  <si>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</si>
  <si>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</si>
  <si>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</si>
  <si>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</si>
  <si>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</si>
  <si>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</si>
  <si>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</si>
  <si>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</si>
  <si>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</si>
  <si>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</si>
  <si>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</si>
  <si>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</si>
  <si>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</si>
  <si>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</si>
  <si>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</si>
  <si>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</si>
  <si>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</si>
  <si>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</si>
  <si>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</si>
  <si>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</si>
  <si>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</si>
  <si>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</si>
  <si>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</si>
  <si>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</si>
  <si>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</si>
  <si>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</si>
  <si>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</si>
  <si>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</si>
  <si>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</si>
  <si>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</si>
  <si>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</si>
  <si>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</si>
  <si>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</si>
  <si>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</si>
  <si>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</si>
  <si>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</si>
  <si>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</si>
  <si>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</si>
  <si>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</si>
  <si>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</si>
  <si>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</si>
  <si>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</si>
  <si>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</si>
  <si>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</si>
  <si>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</si>
  <si>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</si>
  <si>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</si>
  <si>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</si>
  <si>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</si>
  <si>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</si>
  <si>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</si>
  <si>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</si>
  <si>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</si>
  <si>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</si>
  <si>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</si>
  <si>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</si>
  <si>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</si>
  <si>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</si>
  <si>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</si>
  <si>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</si>
  <si>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</si>
  <si>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</si>
  <si>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</si>
  <si>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</si>
  <si>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</si>
  <si>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</si>
  <si>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</si>
  <si>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</si>
  <si>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</si>
  <si>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</si>
  <si>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</si>
  <si>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</si>
  <si>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</si>
  <si>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</si>
  <si>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</si>
  <si>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</si>
  <si>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</si>
  <si>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</si>
  <si>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</si>
  <si>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</si>
  <si>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</si>
  <si>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</si>
  <si>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</si>
  <si>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</si>
  <si>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</si>
  <si>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</si>
  <si>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</si>
  <si>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</si>
  <si>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</si>
  <si>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</si>
  <si>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</si>
  <si>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</si>
  <si>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</si>
  <si>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</si>
  <si>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</si>
  <si>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</si>
  <si>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</si>
  <si>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</si>
  <si>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</si>
  <si>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</si>
  <si>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</si>
  <si>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</si>
  <si>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</si>
  <si>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</si>
  <si>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</si>
  <si>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</si>
  <si>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</si>
  <si>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</si>
  <si>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</si>
  <si>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</si>
  <si>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</si>
  <si>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</si>
  <si>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</si>
  <si>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</si>
  <si>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</si>
  <si>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</si>
  <si>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</si>
  <si>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</si>
  <si>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</si>
  <si>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</si>
  <si>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</si>
  <si>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</si>
  <si>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</si>
  <si>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</si>
  <si>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</si>
  <si>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</si>
  <si>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</si>
  <si>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</si>
  <si>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</si>
  <si>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</si>
  <si>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</si>
  <si>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</si>
  <si>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</si>
  <si>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</si>
  <si>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</si>
  <si>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</si>
  <si>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</si>
  <si>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</si>
  <si>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</si>
  <si>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</si>
  <si>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</si>
  <si>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</si>
  <si>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</si>
  <si>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</si>
  <si>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</si>
  <si>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</si>
  <si>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</si>
  <si>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</si>
  <si>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</si>
  <si>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</si>
  <si>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</si>
  <si>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</si>
  <si>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</si>
  <si>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</si>
  <si>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</si>
  <si>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</si>
  <si>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</si>
  <si>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</si>
  <si>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</si>
  <si>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</si>
  <si>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</si>
  <si>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</si>
  <si>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</si>
  <si>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</si>
  <si>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</si>
  <si>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</si>
  <si>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</si>
  <si>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</si>
  <si>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</si>
  <si>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</si>
  <si>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</si>
  <si>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</si>
  <si>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</si>
  <si>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</si>
  <si>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</si>
  <si>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</si>
  <si>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</si>
  <si>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</si>
  <si>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</si>
  <si>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</si>
  <si>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</si>
  <si>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</si>
  <si>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</si>
  <si>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</si>
  <si>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</si>
  <si>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</si>
  <si>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</si>
  <si>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</si>
  <si>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</si>
  <si>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</si>
  <si>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</si>
  <si>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</si>
  <si>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</si>
  <si>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</si>
  <si>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</si>
  <si>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</si>
  <si>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</si>
  <si>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</si>
  <si>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</si>
  <si>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</si>
  <si>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</si>
  <si>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</si>
  <si>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</si>
  <si>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</si>
  <si>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</si>
  <si>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</si>
  <si>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</si>
  <si>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</si>
  <si>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</si>
  <si>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</si>
  <si>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</si>
  <si>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</si>
  <si>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</si>
  <si>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</si>
  <si>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</si>
  <si>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</si>
  <si>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</si>
  <si>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</si>
  <si>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</si>
  <si>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</si>
  <si>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</si>
  <si>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</si>
  <si>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</si>
  <si>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</si>
  <si>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</si>
  <si>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</si>
  <si>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</si>
  <si>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</si>
  <si>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</si>
  <si>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</si>
  <si>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</si>
  <si>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</si>
  <si>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</si>
  <si>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</si>
  <si>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</si>
  <si>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</si>
  <si>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</si>
  <si>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</si>
  <si>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</si>
  <si>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</si>
  <si>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</si>
  <si>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</si>
  <si>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</si>
  <si>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</si>
  <si>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</si>
  <si>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</si>
  <si>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</si>
  <si>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</si>
  <si>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</si>
  <si>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</si>
  <si>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</si>
  <si>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</si>
  <si>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</si>
  <si>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</si>
  <si>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</si>
  <si>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</si>
  <si>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</si>
  <si>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</si>
  <si>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</si>
  <si>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</si>
  <si>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</si>
  <si>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</si>
  <si>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</si>
  <si>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</si>
  <si>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</si>
  <si>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</si>
  <si>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</si>
  <si>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</si>
  <si>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</si>
  <si>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</si>
  <si>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</si>
  <si>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</si>
  <si>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</si>
  <si>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</si>
  <si>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</si>
  <si>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</si>
  <si>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</si>
  <si>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</si>
  <si>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</si>
  <si>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</si>
  <si>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</si>
  <si>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</si>
  <si>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</si>
  <si>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</si>
  <si>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</si>
  <si>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</si>
  <si>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</si>
  <si>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</si>
  <si>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</si>
  <si>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</si>
  <si>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</si>
  <si>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</si>
  <si>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</si>
  <si>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</si>
  <si>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</si>
  <si>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</si>
  <si>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</si>
  <si>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</si>
  <si>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</si>
  <si>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</si>
  <si>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</si>
  <si>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</si>
  <si>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</si>
  <si>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</si>
  <si>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</si>
  <si>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</si>
  <si>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</si>
  <si>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</si>
  <si>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</si>
  <si>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</si>
  <si>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</si>
  <si>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</si>
  <si>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</si>
  <si>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</si>
  <si>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</si>
  <si>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</si>
  <si>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</si>
  <si>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</si>
  <si>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</si>
  <si>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</si>
  <si>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</si>
  <si>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</si>
  <si>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</si>
  <si>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</si>
  <si>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</si>
  <si>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</si>
  <si>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</si>
  <si>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</si>
  <si>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</si>
  <si>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</si>
  <si>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</si>
  <si>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</si>
  <si>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</si>
  <si>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</si>
  <si>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</si>
  <si>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</si>
  <si>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</si>
  <si>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</si>
  <si>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</si>
  <si>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</si>
  <si>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</si>
  <si>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</si>
  <si>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</si>
  <si>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</si>
  <si>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</si>
  <si>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</si>
  <si>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</si>
  <si>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</si>
  <si>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</si>
  <si>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</si>
  <si>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</si>
  <si>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</si>
  <si>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</si>
  <si>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</si>
  <si>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</si>
  <si>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</si>
  <si>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</si>
  <si>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</si>
  <si>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</si>
  <si>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</si>
  <si>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</si>
  <si>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</si>
  <si>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</si>
  <si>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</si>
  <si>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</si>
  <si>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</si>
  <si>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</si>
  <si>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</si>
  <si>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</si>
  <si>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</si>
  <si>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</si>
  <si>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</si>
  <si>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</si>
  <si>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</si>
  <si>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</si>
  <si>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</si>
  <si>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</si>
  <si>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</si>
  <si>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</si>
  <si>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</si>
  <si>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</si>
  <si>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</si>
  <si>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</si>
  <si>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</si>
  <si>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</si>
  <si>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</si>
  <si>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</si>
  <si>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</si>
  <si>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</si>
  <si>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</si>
  <si>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</si>
  <si>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</si>
  <si>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</si>
  <si>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</si>
  <si>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</si>
  <si>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</si>
  <si>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</si>
  <si>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</si>
  <si>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</si>
  <si>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</si>
  <si>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</si>
  <si>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</si>
  <si>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</si>
  <si>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</si>
  <si>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</si>
  <si>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</si>
  <si>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</si>
  <si>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</si>
  <si>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</si>
  <si>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</si>
  <si>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</si>
  <si>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</si>
  <si>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</si>
  <si>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</si>
  <si>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</si>
  <si>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</si>
  <si>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</si>
  <si>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</si>
  <si>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</si>
  <si>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</si>
  <si>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</si>
  <si>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</si>
  <si>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</si>
  <si>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</si>
  <si>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</si>
  <si>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</si>
  <si>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</si>
  <si>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</si>
  <si>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</si>
  <si>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</si>
  <si>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</si>
  <si>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</si>
  <si>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</si>
  <si>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</si>
  <si>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</si>
  <si>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</si>
  <si>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</si>
  <si>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</si>
  <si>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</si>
  <si>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</si>
  <si>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</si>
  <si>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</si>
  <si>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</si>
  <si>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</si>
  <si>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</si>
  <si>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</si>
  <si>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</si>
  <si>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</si>
  <si>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</si>
  <si>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</si>
  <si>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</si>
  <si>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</si>
  <si>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</si>
  <si>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</si>
  <si>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</si>
  <si>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</si>
  <si>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</si>
  <si>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</si>
  <si>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</si>
  <si>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</si>
  <si>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</si>
  <si>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</si>
  <si>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</si>
  <si>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</si>
  <si>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</si>
  <si>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</si>
  <si>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</si>
  <si>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</si>
  <si>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</si>
  <si>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</si>
  <si>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</si>
  <si>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</si>
  <si>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</si>
  <si>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</si>
  <si>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</si>
  <si>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</si>
  <si>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</si>
  <si>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</si>
  <si>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</si>
  <si>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</si>
  <si>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</si>
  <si>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</si>
  <si>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</si>
  <si>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</si>
  <si>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</si>
  <si>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</si>
  <si>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</si>
  <si>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</si>
  <si>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</si>
  <si>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</si>
  <si>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</si>
  <si>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</si>
  <si>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</si>
  <si>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</si>
  <si>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</si>
  <si>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</si>
  <si>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</si>
  <si>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</si>
  <si>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</si>
  <si>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</si>
  <si>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</si>
  <si>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</si>
  <si>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</si>
  <si>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</si>
  <si>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</si>
  <si>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</si>
  <si>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</si>
  <si>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</si>
  <si>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</si>
  <si>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</si>
  <si>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</si>
  <si>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</si>
  <si>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</si>
  <si>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</si>
  <si>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</si>
  <si>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</si>
  <si>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</si>
  <si>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</si>
  <si>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</si>
  <si>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</si>
  <si>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</si>
  <si>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</si>
  <si>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</si>
  <si>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</si>
  <si>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</si>
  <si>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</si>
  <si>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</si>
  <si>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</si>
  <si>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</si>
  <si>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</si>
  <si>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</si>
  <si>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</si>
  <si>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</si>
  <si>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</si>
  <si>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</si>
  <si>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</si>
  <si>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</si>
  <si>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</si>
  <si>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</si>
  <si>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</si>
  <si>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</si>
  <si>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</si>
  <si>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</si>
  <si>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</si>
  <si>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</si>
  <si>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</si>
  <si>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</si>
  <si>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</si>
  <si>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</si>
  <si>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</si>
  <si>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</si>
  <si>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</si>
  <si>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</si>
  <si>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</si>
  <si>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</si>
  <si>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</si>
  <si>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</si>
  <si>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</si>
  <si>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</si>
  <si>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</si>
  <si>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</si>
  <si>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</si>
  <si>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</si>
  <si>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</si>
  <si>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</si>
  <si>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</si>
  <si>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</si>
  <si>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</si>
  <si>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</si>
  <si>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</si>
  <si>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</si>
  <si>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</si>
  <si>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</si>
  <si>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</si>
  <si>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</si>
  <si>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</si>
  <si>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</si>
  <si>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</si>
  <si>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</si>
  <si>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</si>
  <si>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</si>
  <si>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</si>
  <si>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</si>
  <si>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</si>
  <si>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</si>
  <si>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</si>
  <si>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</si>
  <si>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</si>
  <si>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</si>
  <si>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</si>
  <si>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</si>
  <si>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</si>
  <si>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</si>
  <si>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</si>
  <si>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</si>
  <si>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</si>
  <si>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</si>
  <si>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</si>
  <si>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</si>
  <si>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</si>
  <si>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</si>
  <si>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</si>
  <si>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</si>
  <si>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</si>
  <si>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</si>
  <si>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</si>
  <si>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</si>
  <si>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</si>
  <si>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</si>
  <si>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</si>
  <si>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</si>
  <si>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</si>
  <si>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</si>
  <si>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</si>
  <si>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</si>
  <si>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</si>
  <si>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</si>
  <si>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</si>
  <si>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</si>
  <si>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</si>
  <si>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</si>
  <si>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</si>
  <si>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</si>
  <si>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</si>
  <si>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</si>
  <si>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</si>
  <si>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</si>
  <si>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</si>
  <si>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</si>
  <si>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</si>
  <si>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</si>
  <si>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</si>
  <si>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</si>
  <si>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</si>
  <si>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</si>
  <si>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</si>
  <si>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</si>
  <si>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</si>
  <si>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</si>
  <si>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</si>
  <si>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</si>
  <si>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</si>
  <si>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</si>
  <si>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</si>
  <si>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</si>
  <si>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</si>
  <si>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</si>
  <si>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</si>
  <si>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</si>
  <si>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</si>
  <si>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</si>
  <si>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</si>
  <si>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</si>
  <si>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</si>
  <si>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</si>
  <si>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</si>
  <si>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</si>
  <si>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</si>
  <si>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</si>
  <si>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</si>
  <si>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</si>
  <si>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</si>
  <si>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</si>
  <si>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</si>
  <si>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</si>
  <si>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</si>
  <si>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</si>
  <si>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</si>
  <si>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</si>
  <si>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</si>
  <si>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</si>
  <si>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</si>
  <si>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</si>
  <si>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</si>
  <si>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</si>
  <si>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</si>
  <si>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</si>
  <si>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</si>
  <si>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</si>
  <si>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</si>
  <si>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</si>
  <si>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</si>
  <si>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</si>
  <si>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</si>
  <si>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</si>
  <si>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</si>
  <si>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</si>
  <si>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</si>
  <si>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</si>
  <si>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</si>
  <si>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</si>
  <si>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</si>
  <si>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</si>
  <si>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</si>
  <si>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</si>
  <si>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</si>
  <si>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</si>
  <si>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</si>
  <si>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</si>
  <si>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</si>
  <si>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</si>
  <si>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</si>
  <si>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</si>
  <si>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</si>
  <si>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</si>
  <si>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</si>
  <si>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</si>
  <si>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</si>
  <si>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</si>
  <si>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</si>
  <si>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</si>
  <si>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</si>
  <si>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</si>
  <si>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</si>
  <si>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</si>
  <si>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</si>
  <si>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</si>
  <si>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</si>
  <si>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</si>
  <si>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</si>
  <si>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</si>
  <si>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</si>
  <si>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</si>
  <si>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</si>
  <si>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</si>
  <si>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</si>
  <si>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</si>
  <si>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</si>
  <si>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</si>
  <si>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</si>
  <si>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</si>
  <si>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</si>
  <si>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</si>
  <si>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</si>
  <si>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</si>
  <si>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</si>
  <si>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</si>
  <si>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</si>
  <si>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</si>
  <si>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</si>
  <si>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</si>
  <si>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</si>
  <si>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</si>
  <si>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</si>
  <si>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</si>
  <si>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</si>
  <si>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</si>
  <si>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</si>
  <si>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</si>
  <si>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</si>
  <si>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</si>
  <si>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</si>
  <si>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</si>
  <si>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</si>
  <si>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</si>
  <si>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</si>
  <si>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</si>
  <si>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</si>
  <si>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</si>
  <si>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</si>
  <si>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</si>
  <si>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</si>
  <si>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</si>
  <si>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</si>
  <si>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</si>
  <si>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</si>
  <si>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</si>
  <si>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</si>
  <si>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</si>
  <si>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</si>
  <si>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</si>
  <si>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</si>
  <si>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</si>
  <si>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</si>
  <si>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</si>
  <si>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</si>
  <si>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</si>
  <si>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</si>
  <si>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</si>
  <si>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</si>
  <si>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</si>
  <si>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</si>
  <si>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</si>
  <si>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</si>
  <si>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</si>
  <si>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</si>
  <si>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</si>
  <si>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</si>
  <si>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</si>
  <si>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</si>
  <si>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</si>
  <si>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</si>
  <si>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</si>
  <si>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</si>
  <si>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</si>
  <si>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</si>
  <si>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</si>
  <si>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</si>
  <si>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</si>
  <si>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</si>
  <si>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</si>
  <si>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</si>
  <si>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</si>
  <si>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</si>
  <si>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</si>
  <si>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</si>
  <si>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</si>
  <si>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</si>
  <si>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</si>
  <si>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</si>
  <si>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</si>
  <si>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</si>
  <si>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</si>
  <si>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</si>
  <si>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</si>
  <si>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</si>
  <si>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</si>
  <si>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</si>
  <si>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</si>
  <si>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</si>
  <si>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</si>
  <si>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</si>
  <si>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</si>
  <si>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</si>
  <si>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</si>
  <si>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</si>
  <si>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</si>
  <si>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</si>
  <si>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</si>
  <si>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</si>
  <si>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</si>
  <si>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</si>
  <si>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</si>
  <si>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</si>
  <si>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</si>
  <si>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</si>
  <si>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</si>
  <si>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</si>
  <si>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</si>
  <si>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</si>
  <si>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</si>
  <si>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</si>
  <si>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</si>
  <si>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</si>
  <si>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</si>
  <si>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</si>
  <si>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</si>
  <si>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</si>
  <si>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</si>
  <si>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</si>
  <si>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</si>
  <si>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</si>
  <si>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</si>
  <si>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</si>
  <si>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</si>
  <si>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</si>
  <si>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</si>
  <si>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</si>
  <si>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</si>
  <si>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</si>
  <si>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</si>
  <si>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</si>
  <si>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</si>
  <si>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</si>
  <si>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</si>
  <si>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</si>
  <si>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</si>
  <si>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</si>
  <si>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</si>
  <si>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</si>
  <si>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</si>
  <si>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</si>
  <si>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</si>
  <si>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</si>
  <si>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</si>
  <si>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</si>
  <si>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</si>
  <si>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</si>
  <si>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</si>
  <si>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</si>
  <si>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</si>
  <si>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</si>
  <si>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</si>
  <si>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</si>
  <si>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</si>
  <si>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</si>
  <si>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</si>
  <si>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</si>
  <si>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</si>
  <si>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</si>
  <si>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</si>
  <si>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</si>
  <si>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</si>
  <si>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</si>
  <si>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</si>
  <si>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</si>
  <si>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</si>
  <si>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</si>
  <si>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</si>
  <si>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</si>
  <si>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</si>
  <si>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</si>
  <si>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</si>
  <si>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</si>
  <si>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</si>
  <si>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</si>
  <si>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</si>
  <si>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</si>
  <si>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</si>
  <si>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</si>
  <si>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</si>
  <si>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</si>
  <si>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</si>
  <si>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</si>
  <si>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</si>
  <si>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</si>
  <si>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</si>
  <si>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</si>
  <si>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</si>
  <si>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</si>
  <si>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</si>
  <si>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</si>
  <si>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</si>
  <si>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</si>
  <si>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</si>
  <si>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</si>
  <si>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</si>
  <si>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</si>
  <si>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</si>
  <si>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</si>
  <si>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</si>
  <si>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</si>
  <si>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</si>
  <si>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</si>
  <si>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</si>
  <si>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</si>
  <si>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</si>
  <si>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</si>
  <si>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</si>
  <si>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</si>
  <si>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</si>
  <si>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</si>
  <si>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</si>
  <si>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</si>
  <si>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</si>
  <si>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</si>
  <si>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</si>
  <si>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</si>
  <si>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</si>
  <si>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</si>
  <si>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</si>
  <si>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</si>
  <si>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</si>
  <si>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</si>
  <si>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</si>
  <si>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</si>
  <si>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</si>
  <si>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</si>
  <si>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</si>
  <si>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</si>
  <si>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</si>
  <si>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</si>
  <si>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</si>
  <si>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</si>
  <si>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</si>
  <si>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</si>
  <si>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</si>
  <si>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</si>
  <si>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</si>
  <si>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</si>
  <si>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</si>
  <si>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</si>
  <si>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</si>
  <si>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</si>
  <si>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</si>
  <si>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</si>
  <si>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</si>
  <si>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</si>
  <si>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</si>
  <si>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</si>
  <si>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</si>
  <si>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</si>
  <si>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</si>
  <si>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</si>
  <si>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</si>
  <si>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</si>
  <si>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</si>
  <si>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</si>
  <si>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</si>
  <si>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</si>
  <si>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</si>
  <si>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</si>
  <si>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</si>
  <si>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</si>
  <si>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</si>
  <si>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</si>
  <si>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</si>
  <si>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</si>
  <si>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</si>
  <si>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</si>
  <si>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</si>
  <si>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</si>
  <si>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</si>
  <si>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</si>
  <si>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</si>
  <si>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</si>
  <si>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</si>
  <si>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</si>
  <si>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</si>
  <si>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</si>
  <si>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</si>
  <si>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</si>
  <si>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</si>
  <si>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</si>
  <si>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</si>
  <si>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</si>
  <si>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</si>
  <si>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</si>
  <si>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</si>
  <si>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</si>
  <si>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</si>
  <si>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</si>
  <si>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</si>
  <si>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</si>
  <si>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</si>
  <si>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</si>
  <si>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</si>
  <si>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</si>
  <si>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</si>
  <si>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</si>
  <si>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</si>
  <si>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</si>
  <si>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</si>
  <si>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</si>
  <si>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</si>
  <si>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</si>
  <si>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</si>
  <si>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</si>
  <si>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</si>
  <si>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</si>
  <si>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</si>
  <si>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</si>
  <si>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</si>
  <si>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</si>
  <si>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</si>
  <si>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</si>
  <si>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</si>
  <si>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</si>
  <si>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</si>
  <si>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</si>
  <si>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</si>
  <si>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</si>
  <si>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</si>
  <si>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</si>
  <si>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</si>
  <si>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</si>
  <si>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</si>
  <si>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</si>
  <si>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</si>
  <si>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</si>
  <si>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</si>
  <si>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</si>
  <si>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</si>
  <si>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</si>
  <si>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</si>
  <si>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</si>
  <si>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</si>
  <si>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</si>
  <si>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</si>
  <si>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</si>
  <si>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</si>
  <si>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</si>
  <si>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</si>
  <si>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</si>
  <si>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</si>
  <si>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</si>
  <si>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</si>
  <si>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</si>
  <si>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</si>
  <si>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</si>
  <si>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</si>
  <si>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</si>
  <si>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</si>
  <si>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</si>
  <si>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</si>
  <si>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</si>
  <si>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</si>
  <si>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</si>
  <si>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</si>
  <si>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</si>
  <si>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</si>
  <si>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</si>
  <si>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</si>
  <si>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</si>
  <si>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</si>
  <si>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</si>
  <si>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</si>
  <si>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</si>
  <si>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</si>
  <si>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</si>
  <si>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</si>
  <si>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</si>
  <si>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</si>
  <si>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</si>
  <si>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</si>
  <si>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</si>
  <si>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</si>
  <si>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</si>
  <si>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</si>
  <si>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</si>
  <si>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</si>
  <si>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</si>
  <si>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</si>
  <si>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</si>
  <si>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</si>
  <si>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</si>
  <si>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</si>
  <si>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</si>
  <si>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</si>
  <si>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</si>
  <si>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</si>
  <si>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</si>
  <si>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</si>
  <si>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</si>
  <si>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</si>
  <si>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</si>
  <si>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</si>
  <si>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</si>
  <si>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</si>
  <si>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</si>
  <si>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</si>
  <si>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</si>
  <si>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</si>
  <si>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</si>
  <si>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</si>
  <si>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</si>
  <si>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</si>
  <si>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</si>
  <si>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</si>
  <si>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</si>
  <si>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</si>
  <si>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</si>
  <si>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</si>
  <si>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</si>
  <si>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</si>
  <si>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</si>
  <si>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</si>
  <si>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</si>
  <si>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</si>
  <si>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</si>
  <si>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</si>
  <si>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</si>
  <si>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</si>
  <si>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</si>
  <si>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</si>
  <si>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</si>
  <si>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</si>
  <si>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</si>
  <si>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</si>
  <si>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</si>
  <si>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</si>
  <si>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</si>
  <si>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</si>
  <si>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</si>
  <si>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</si>
  <si>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</si>
  <si>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</si>
  <si>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</si>
  <si>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</si>
  <si>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</si>
  <si>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</si>
  <si>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</si>
  <si>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</si>
  <si>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</si>
  <si>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</si>
  <si>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</si>
  <si>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</si>
  <si>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</si>
  <si>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</si>
  <si>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</si>
  <si>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</si>
  <si>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</si>
  <si>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</si>
  <si>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</si>
  <si>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</si>
  <si>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</si>
  <si>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</si>
  <si>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</si>
  <si>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</si>
  <si>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</si>
  <si>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</si>
  <si>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</si>
  <si>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</si>
  <si>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</si>
  <si>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</si>
  <si>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</si>
  <si>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</si>
  <si>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</si>
  <si>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</si>
  <si>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</si>
  <si>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</si>
  <si>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</si>
  <si>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</si>
  <si>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</si>
  <si>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</si>
  <si>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</si>
  <si>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</si>
  <si>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</si>
  <si>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</si>
  <si>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</si>
  <si>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</si>
  <si>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</si>
  <si>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</si>
  <si>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</si>
  <si>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</si>
  <si>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</si>
  <si>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</si>
  <si>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</si>
  <si>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</si>
  <si>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</si>
  <si>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</si>
  <si>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</si>
  <si>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</si>
  <si>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</si>
  <si>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</si>
  <si>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</si>
  <si>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</si>
  <si>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</si>
  <si>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</si>
  <si>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</si>
  <si>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</si>
  <si>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</si>
  <si>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</si>
  <si>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</si>
  <si>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</si>
  <si>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</si>
  <si>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</si>
  <si>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</si>
  <si>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</si>
  <si>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</si>
  <si>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</si>
  <si>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</si>
  <si>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</si>
  <si>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</si>
  <si>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</si>
  <si>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</si>
  <si>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</si>
  <si>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</si>
  <si>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</si>
  <si>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</si>
  <si>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</si>
  <si>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</si>
  <si>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</si>
  <si>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</si>
  <si>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</si>
  <si>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</si>
  <si>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</si>
  <si>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</si>
  <si>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</si>
  <si>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</si>
  <si>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</si>
  <si>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</si>
  <si>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</si>
  <si>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</si>
  <si>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</si>
  <si>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</si>
  <si>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</si>
  <si>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</si>
  <si>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</si>
  <si>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</si>
  <si>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</si>
  <si>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</si>
  <si>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</si>
  <si>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</si>
  <si>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</si>
  <si>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</si>
  <si>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</si>
  <si>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</si>
  <si>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</si>
  <si>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</si>
  <si>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</si>
  <si>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</si>
  <si>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</si>
  <si>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</si>
  <si>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</si>
  <si>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</si>
  <si>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</si>
  <si>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</si>
  <si>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</si>
  <si>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</si>
  <si>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</si>
  <si>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</si>
  <si>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</si>
  <si>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</si>
  <si>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</si>
  <si>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</si>
  <si>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</si>
  <si>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</si>
  <si>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</si>
  <si>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</si>
  <si>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</si>
  <si>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</si>
  <si>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</si>
  <si>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</si>
  <si>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</si>
  <si>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</si>
  <si>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</si>
  <si>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</si>
  <si>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</si>
  <si>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</si>
  <si>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</si>
  <si>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</si>
  <si>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</si>
  <si>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</si>
  <si>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</si>
  <si>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</si>
  <si>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</si>
  <si>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</si>
  <si>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</si>
  <si>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</si>
  <si>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</si>
  <si>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</si>
  <si>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</si>
  <si>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</si>
  <si>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</si>
  <si>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</si>
  <si>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</si>
  <si>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</si>
  <si>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</si>
  <si>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</si>
  <si>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</si>
  <si>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</si>
  <si>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</si>
  <si>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</si>
  <si>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</si>
  <si>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</si>
  <si>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</si>
  <si>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</si>
  <si>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</si>
  <si>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</si>
  <si>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</si>
  <si>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</si>
  <si>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</si>
  <si>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</si>
  <si>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</si>
  <si>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</si>
  <si>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</si>
  <si>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</si>
  <si>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</si>
  <si>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</si>
  <si>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</si>
  <si>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</si>
  <si>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</si>
  <si>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</si>
  <si>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</si>
  <si>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</si>
  <si>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</si>
  <si>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</si>
  <si>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</si>
  <si>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</si>
  <si>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</si>
  <si>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</si>
  <si>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</si>
  <si>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</si>
  <si>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</si>
  <si>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</si>
  <si>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</si>
  <si>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</si>
  <si>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</si>
  <si>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</si>
  <si>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</si>
  <si>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</si>
  <si>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</si>
  <si>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</si>
  <si>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</si>
  <si>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</si>
  <si>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</si>
  <si>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</si>
  <si>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</si>
  <si>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</si>
  <si>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</si>
  <si>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</si>
  <si>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</si>
  <si>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</si>
  <si>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</si>
  <si>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</si>
  <si>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</si>
  <si>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</si>
  <si>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</si>
  <si>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</si>
  <si>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</si>
  <si>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</si>
  <si>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</si>
  <si>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</si>
  <si>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</si>
  <si>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</si>
  <si>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</si>
  <si>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</si>
  <si>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</si>
  <si>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</si>
  <si>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</si>
  <si>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</si>
  <si>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</si>
  <si>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</si>
  <si>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</si>
  <si>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</si>
  <si>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</si>
  <si>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</si>
  <si>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</si>
  <si>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</si>
  <si>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</si>
  <si>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</si>
  <si>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</si>
  <si>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</si>
  <si>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</si>
  <si>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</si>
  <si>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</si>
  <si>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</si>
  <si>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</si>
  <si>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</si>
  <si>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</si>
  <si>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</si>
  <si>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</si>
  <si>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</si>
  <si>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</si>
  <si>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</si>
  <si>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</si>
  <si>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</si>
  <si>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</si>
  <si>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</si>
  <si>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</si>
  <si>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</si>
  <si>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</si>
  <si>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</si>
  <si>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</si>
  <si>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</si>
  <si>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</si>
  <si>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</si>
  <si>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</si>
  <si>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</si>
  <si>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</si>
  <si>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</si>
  <si>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</si>
  <si>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</si>
  <si>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</si>
  <si>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</si>
  <si>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</si>
  <si>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</si>
  <si>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</si>
  <si>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</si>
  <si>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</si>
  <si>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</si>
  <si>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</si>
  <si>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</si>
  <si>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</si>
  <si>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</si>
  <si>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</si>
  <si>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</si>
  <si>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</si>
  <si>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</si>
  <si>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</si>
  <si>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</si>
  <si>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</si>
  <si>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</si>
  <si>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</si>
  <si>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</si>
  <si>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</si>
  <si>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</si>
  <si>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</si>
  <si>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</si>
  <si>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</si>
  <si>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</si>
  <si>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</si>
  <si>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</si>
  <si>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</si>
  <si>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</si>
  <si>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</si>
  <si>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</si>
  <si>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</si>
  <si>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</si>
  <si>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</si>
  <si>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</si>
  <si>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</si>
  <si>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</si>
  <si>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</si>
  <si>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</si>
  <si>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</si>
  <si>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</si>
  <si>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</si>
  <si>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</si>
  <si>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</si>
  <si>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</si>
  <si>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</si>
  <si>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</si>
  <si>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</si>
  <si>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</si>
  <si>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</si>
  <si>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</si>
  <si>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</si>
  <si>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</si>
  <si>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</si>
  <si>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</si>
  <si>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</si>
  <si>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</si>
  <si>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</si>
  <si>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</si>
  <si>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</si>
  <si>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</si>
  <si>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</si>
  <si>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</si>
  <si>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</si>
  <si>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</si>
  <si>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</si>
  <si>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</si>
  <si>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</si>
  <si>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</si>
  <si>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</si>
  <si>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</si>
  <si>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</si>
  <si>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</si>
  <si>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</si>
  <si>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</si>
  <si>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</si>
  <si>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</si>
  <si>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</si>
  <si>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</si>
  <si>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</si>
  <si>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</si>
  <si>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</si>
  <si>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</si>
  <si>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</si>
  <si>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</si>
  <si>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</si>
  <si>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</si>
  <si>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</si>
  <si>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</si>
  <si>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</si>
  <si>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</si>
  <si>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</si>
  <si>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</si>
  <si>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</si>
  <si>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</si>
  <si>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</si>
  <si>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</si>
  <si>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</si>
  <si>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</si>
  <si>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</si>
  <si>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</si>
  <si>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</si>
  <si>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</si>
  <si>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</si>
  <si>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</si>
  <si>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</si>
  <si>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</si>
  <si>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</si>
  <si>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</si>
  <si>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</si>
  <si>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</si>
  <si>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</si>
  <si>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</si>
  <si>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</si>
  <si>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</si>
  <si>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</si>
  <si>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</si>
  <si>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</si>
  <si>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</si>
  <si>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</si>
  <si>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</si>
  <si>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</si>
  <si>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</si>
  <si>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</si>
  <si>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</si>
  <si>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</si>
  <si>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</si>
  <si>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</si>
  <si>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</si>
  <si>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</si>
  <si>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</si>
  <si>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</si>
  <si>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</si>
  <si>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</si>
  <si>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</si>
  <si>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</si>
  <si>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</si>
  <si>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</si>
  <si>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</si>
  <si>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</si>
  <si>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</si>
  <si>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</si>
  <si>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</si>
  <si>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</si>
  <si>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</si>
  <si>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</si>
  <si>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</si>
  <si>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</si>
  <si>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</si>
  <si>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</si>
  <si>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</si>
  <si>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</si>
  <si>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</si>
  <si>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</si>
  <si>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</si>
  <si>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</si>
  <si>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</si>
  <si>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</si>
  <si>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</si>
  <si>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</si>
  <si>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</si>
  <si>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</si>
  <si>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</si>
  <si>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</si>
  <si>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</si>
  <si>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</si>
  <si>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</si>
  <si>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</si>
  <si>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</si>
  <si>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</si>
  <si>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</si>
  <si>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</si>
  <si>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</si>
  <si>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</si>
  <si>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</si>
  <si>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</si>
  <si>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</si>
  <si>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</si>
  <si>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</si>
  <si>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</si>
  <si>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</si>
  <si>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</si>
  <si>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</si>
  <si>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</si>
  <si>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</si>
  <si>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</si>
  <si>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</si>
  <si>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</si>
  <si>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</si>
  <si>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</si>
  <si>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</si>
  <si>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</si>
  <si>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</si>
  <si>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</si>
  <si>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</si>
  <si>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</si>
  <si>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</si>
  <si>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</si>
  <si>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</si>
  <si>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</si>
  <si>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</si>
  <si>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</si>
  <si>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</si>
  <si>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</si>
  <si>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</si>
  <si>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</si>
  <si>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</si>
  <si>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</si>
  <si>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</si>
  <si>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</si>
  <si>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</si>
  <si>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</si>
  <si>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</si>
  <si>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</si>
  <si>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</si>
  <si>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</si>
  <si>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</si>
  <si>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</si>
  <si>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</si>
  <si>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</si>
  <si>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</si>
  <si>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</si>
  <si>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</si>
  <si>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</si>
  <si>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</si>
  <si>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</si>
  <si>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</si>
  <si>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</si>
  <si>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</si>
  <si>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</si>
  <si>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</si>
  <si>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</si>
  <si>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</si>
  <si>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</si>
  <si>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</si>
  <si>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</si>
  <si>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</si>
  <si>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</si>
  <si>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</si>
  <si>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</si>
  <si>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</si>
  <si>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</si>
  <si>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</si>
  <si>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</si>
  <si>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</si>
  <si>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</si>
  <si>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</si>
  <si>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</si>
  <si>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</si>
  <si>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</si>
  <si>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</si>
  <si>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</si>
  <si>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</si>
  <si>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</si>
  <si>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</si>
  <si>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</si>
  <si>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</si>
  <si>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</si>
  <si>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</si>
  <si>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</si>
  <si>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</si>
  <si>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</si>
  <si>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</si>
  <si>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</si>
  <si>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</si>
  <si>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</si>
  <si>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</si>
  <si>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</si>
  <si>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</si>
  <si>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</si>
  <si>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</si>
  <si>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</si>
  <si>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</si>
  <si>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</si>
  <si>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</si>
  <si>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</si>
  <si>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</si>
  <si>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</si>
  <si>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</si>
  <si>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</si>
  <si>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</si>
  <si>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</si>
  <si>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</si>
  <si>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</si>
  <si>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</si>
  <si>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</si>
  <si>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</si>
  <si>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</si>
  <si>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</si>
  <si>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</si>
  <si>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</si>
  <si>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</si>
  <si>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</si>
  <si>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</si>
  <si>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</si>
  <si>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</si>
  <si>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</si>
  <si>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</si>
  <si>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</si>
  <si>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</si>
  <si>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</si>
  <si>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</si>
  <si>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</si>
  <si>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</si>
  <si>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</si>
  <si>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</si>
  <si>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</si>
  <si>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</si>
  <si>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</si>
  <si>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</si>
  <si>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</si>
  <si>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</si>
  <si>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</si>
  <si>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</si>
  <si>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</si>
  <si>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</si>
  <si>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</si>
  <si>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</si>
  <si>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</si>
  <si>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</si>
  <si>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</si>
  <si>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</si>
  <si>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</si>
  <si>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</si>
  <si>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</si>
  <si>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</si>
  <si>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</si>
  <si>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</si>
  <si>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</si>
  <si>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</si>
  <si>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</si>
  <si>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</si>
  <si>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</si>
  <si>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</si>
  <si>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</si>
  <si>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</si>
  <si>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</si>
  <si>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</si>
  <si>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</si>
  <si>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</si>
  <si>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</si>
  <si>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</si>
  <si>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</si>
  <si>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</si>
  <si>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</si>
  <si>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</si>
  <si>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</si>
  <si>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</si>
  <si>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</si>
  <si>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</si>
  <si>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</si>
  <si>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</si>
  <si>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</si>
  <si>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</si>
  <si>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</si>
  <si>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</si>
  <si>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</si>
  <si>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</si>
  <si>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</si>
  <si>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</si>
  <si>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</si>
  <si>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</si>
  <si>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</si>
  <si>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</si>
  <si>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</si>
  <si>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</si>
  <si>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</si>
  <si>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</si>
  <si>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</si>
  <si>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</si>
  <si>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</si>
  <si>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</si>
  <si>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</si>
  <si>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</si>
  <si>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</si>
  <si>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</si>
  <si>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</si>
  <si>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</si>
  <si>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</si>
  <si>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</si>
  <si>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</si>
  <si>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</si>
  <si>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</si>
  <si>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</si>
  <si>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</si>
  <si>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</si>
  <si>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</si>
  <si>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</si>
  <si>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</si>
  <si>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</si>
  <si>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</si>
  <si>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</si>
  <si>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</si>
  <si>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</si>
  <si>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</si>
  <si>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</si>
  <si>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</si>
  <si>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</si>
  <si>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</si>
  <si>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</si>
  <si>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</si>
  <si>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</si>
  <si>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</si>
  <si>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</si>
  <si>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</si>
  <si>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</si>
  <si>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</si>
  <si>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</si>
  <si>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</si>
  <si>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</si>
  <si>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</si>
  <si>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</si>
  <si>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</si>
  <si>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</si>
  <si>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</si>
  <si>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</si>
  <si>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</si>
  <si>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</si>
  <si>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</si>
  <si>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</si>
  <si>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</si>
  <si>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</si>
  <si>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</si>
  <si>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</si>
  <si>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</si>
  <si>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</si>
  <si>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</si>
  <si>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</si>
  <si>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</si>
  <si>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</si>
  <si>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</si>
  <si>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</si>
  <si>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</si>
  <si>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</si>
  <si>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</si>
  <si>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</si>
  <si>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</si>
  <si>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</si>
  <si>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</si>
  <si>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</si>
  <si>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</si>
  <si>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</si>
  <si>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</si>
  <si>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</si>
  <si>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</si>
  <si>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</si>
  <si>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</si>
  <si>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</si>
  <si>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</si>
  <si>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</si>
  <si>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</si>
  <si>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</si>
  <si>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</si>
  <si>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</si>
  <si>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</si>
  <si>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</si>
  <si>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</si>
  <si>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</si>
  <si>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</si>
  <si>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</si>
  <si>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</si>
  <si>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</si>
  <si>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</si>
  <si>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</si>
  <si>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</si>
  <si>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</si>
  <si>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</si>
  <si>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</si>
  <si>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</si>
  <si>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</si>
  <si>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</si>
  <si>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</si>
  <si>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</si>
  <si>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</si>
  <si>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</si>
  <si>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</si>
  <si>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</si>
  <si>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</si>
  <si>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</si>
  <si>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</si>
  <si>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</si>
  <si>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</si>
  <si>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</si>
  <si>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</si>
  <si>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</si>
  <si>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</si>
  <si>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</si>
  <si>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</si>
  <si>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</si>
  <si>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</si>
  <si>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</si>
  <si>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</si>
  <si>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</si>
  <si>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</si>
  <si>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</si>
  <si>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</si>
  <si>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</si>
  <si>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</si>
  <si>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</si>
  <si>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</si>
  <si>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</si>
  <si>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</si>
  <si>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</si>
  <si>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</si>
  <si>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</si>
  <si>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</si>
  <si>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</si>
  <si>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</si>
  <si>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</si>
  <si>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</si>
  <si>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</si>
  <si>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</si>
  <si>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</si>
  <si>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</si>
  <si>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</si>
  <si>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</si>
  <si>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</si>
  <si>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</si>
  <si>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</si>
  <si>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</si>
  <si>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</si>
  <si>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</si>
  <si>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</si>
  <si>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</si>
  <si>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</si>
  <si>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</si>
  <si>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</si>
  <si>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</si>
  <si>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</si>
  <si>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</si>
  <si>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</si>
  <si>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</si>
  <si>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</si>
  <si>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</si>
  <si>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</si>
  <si>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</si>
  <si>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</si>
  <si>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</si>
  <si>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</si>
  <si>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</si>
  <si>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</si>
  <si>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</si>
  <si>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</si>
  <si>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</si>
  <si>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</si>
  <si>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</si>
  <si>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</si>
  <si>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</si>
  <si>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</si>
  <si>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</si>
  <si>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</si>
  <si>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</si>
  <si>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</si>
  <si>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</si>
  <si>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</si>
  <si>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</si>
  <si>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</si>
  <si>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</si>
  <si>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</si>
  <si>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</si>
  <si>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</si>
  <si>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</si>
  <si>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</si>
  <si>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</si>
  <si>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</si>
  <si>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</si>
  <si>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</si>
  <si>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</si>
  <si>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</si>
  <si>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</si>
  <si>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</si>
  <si>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</si>
  <si>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</si>
  <si>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</si>
  <si>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</si>
  <si>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</si>
  <si>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</si>
  <si>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</si>
  <si>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</si>
  <si>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</si>
  <si>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</si>
  <si>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</si>
  <si>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</si>
  <si>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</si>
  <si>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</si>
  <si>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</si>
  <si>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</si>
  <si>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</si>
  <si>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</si>
  <si>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</si>
  <si>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</si>
  <si>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</si>
  <si>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</si>
  <si>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</si>
  <si>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</si>
  <si>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</si>
  <si>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</si>
  <si>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</si>
  <si>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</si>
  <si>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</si>
  <si>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</si>
  <si>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</si>
  <si>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</si>
  <si>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</si>
  <si>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</si>
  <si>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</si>
  <si>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</si>
  <si>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</si>
  <si>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</si>
  <si>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</si>
  <si>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</si>
  <si>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</si>
  <si>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</si>
  <si>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</si>
  <si>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</si>
  <si>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</si>
  <si>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</si>
  <si>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</si>
  <si>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</si>
  <si>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</si>
  <si>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</si>
  <si>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</si>
  <si>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</si>
  <si>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</si>
  <si>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</si>
  <si>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</si>
  <si>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</si>
  <si>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</si>
  <si>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</si>
  <si>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</si>
  <si>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</si>
  <si>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</si>
  <si>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</si>
  <si>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</si>
  <si>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</si>
  <si>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</si>
  <si>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</si>
  <si>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</si>
  <si>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</si>
  <si>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</si>
  <si>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</si>
  <si>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</si>
  <si>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</si>
  <si>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</si>
  <si>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</si>
  <si>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</si>
  <si>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</si>
  <si>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</si>
  <si>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</si>
  <si>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</si>
  <si>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</si>
  <si>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</si>
  <si>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</si>
  <si>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</si>
  <si>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</si>
  <si>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</si>
  <si>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</si>
  <si>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</si>
  <si>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</si>
  <si>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</si>
  <si>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</si>
  <si>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</si>
  <si>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</si>
  <si>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</si>
  <si>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</si>
  <si>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</si>
  <si>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</si>
  <si>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</si>
  <si>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</si>
  <si>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</si>
  <si>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</si>
  <si>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</si>
  <si>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</si>
  <si>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</si>
  <si>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</si>
  <si>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</si>
  <si>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</si>
  <si>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</si>
  <si>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</si>
  <si>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</si>
  <si>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</si>
  <si>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</si>
  <si>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</si>
  <si>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</si>
  <si>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</si>
  <si>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</si>
  <si>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</si>
  <si>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</si>
  <si>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</si>
  <si>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</si>
  <si>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</si>
  <si>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</si>
  <si>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</si>
  <si>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</si>
  <si>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</si>
  <si>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</si>
  <si>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</si>
  <si>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</si>
  <si>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</si>
  <si>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</si>
  <si>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</si>
  <si>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</si>
  <si>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</si>
  <si>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</si>
  <si>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</si>
  <si>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</si>
  <si>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</si>
  <si>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</si>
  <si>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</si>
  <si>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</si>
  <si>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</si>
  <si>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</si>
  <si>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</si>
  <si>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</si>
  <si>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</si>
  <si>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</si>
  <si>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</si>
  <si>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</si>
  <si>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</si>
  <si>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</si>
  <si>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</si>
  <si>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</si>
  <si>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</si>
  <si>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</si>
  <si>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</si>
  <si>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</si>
  <si>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</si>
  <si>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</si>
  <si>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</si>
  <si>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</si>
  <si>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</si>
  <si>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</si>
  <si>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</si>
  <si>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</si>
  <si>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</si>
  <si>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</si>
  <si>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</si>
  <si>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</si>
  <si>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</si>
  <si>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</si>
  <si>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</si>
  <si>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</si>
  <si>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</si>
  <si>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</si>
  <si>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</si>
  <si>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</si>
  <si>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</si>
  <si>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</si>
  <si>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</si>
  <si>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</si>
  <si>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</si>
  <si>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</si>
  <si>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</si>
  <si>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</si>
  <si>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</si>
  <si>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</si>
  <si>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</si>
  <si>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</si>
  <si>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</si>
  <si>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</si>
  <si>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</si>
  <si>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</si>
  <si>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</si>
  <si>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</si>
  <si>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</si>
  <si>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</si>
  <si>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</si>
  <si>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</si>
  <si>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</si>
  <si>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</si>
  <si>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</si>
  <si>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</si>
  <si>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</si>
  <si>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</si>
  <si>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</si>
  <si>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</si>
  <si>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</si>
  <si>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</si>
  <si>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</si>
  <si>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</si>
  <si>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</si>
  <si>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</si>
  <si>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</si>
  <si>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</si>
  <si>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</si>
  <si>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</si>
  <si>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</si>
  <si>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</si>
  <si>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</si>
  <si>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</si>
  <si>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</si>
  <si>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</si>
  <si>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</si>
  <si>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</si>
  <si>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</si>
  <si>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</si>
  <si>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</si>
  <si>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</si>
  <si>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</si>
  <si>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</si>
  <si>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</si>
  <si>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</si>
  <si>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</si>
  <si>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</si>
  <si>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</si>
  <si>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</si>
  <si>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</si>
  <si>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</si>
  <si>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</si>
  <si>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</si>
  <si>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</si>
  <si>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</si>
  <si>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</si>
  <si>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</si>
  <si>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</si>
  <si>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</si>
  <si>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</si>
  <si>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</si>
  <si>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</si>
  <si>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</si>
  <si>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</si>
  <si>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</si>
  <si>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</si>
  <si>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</si>
  <si>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</si>
  <si>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</si>
  <si>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</si>
  <si>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</si>
  <si>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</si>
  <si>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</si>
  <si>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</si>
  <si>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</si>
  <si>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</si>
  <si>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</si>
  <si>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</si>
  <si>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</si>
  <si>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</si>
  <si>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</si>
  <si>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</si>
  <si>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</si>
  <si>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</si>
  <si>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</si>
  <si>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</si>
  <si>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</si>
  <si>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</si>
  <si>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</si>
  <si>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</si>
  <si>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</si>
  <si>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</si>
  <si>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</si>
  <si>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</si>
  <si>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</si>
  <si>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</si>
  <si>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</si>
  <si>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</si>
  <si>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</si>
  <si>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</si>
  <si>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</si>
  <si>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</si>
  <si>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</si>
  <si>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</si>
  <si>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</si>
  <si>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</si>
  <si>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</si>
  <si>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</si>
  <si>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</si>
  <si>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</si>
  <si>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</si>
  <si>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</si>
  <si>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</si>
  <si>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</si>
  <si>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</si>
  <si>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</si>
  <si>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</si>
  <si>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</si>
  <si>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</si>
  <si>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</si>
  <si>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</si>
  <si>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</si>
  <si>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</si>
  <si>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</si>
  <si>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</si>
  <si>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</si>
  <si>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</si>
  <si>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</si>
  <si>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</si>
  <si>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</si>
  <si>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</si>
  <si>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</si>
  <si>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</si>
  <si>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</si>
  <si>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</si>
  <si>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</si>
  <si>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</si>
  <si>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</si>
  <si>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</si>
  <si>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</si>
  <si>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</si>
  <si>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</si>
  <si>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</si>
  <si>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</si>
  <si>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</si>
  <si>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</si>
  <si>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</si>
  <si>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</si>
  <si>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</si>
  <si>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</si>
  <si>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</si>
  <si>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</si>
  <si>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</si>
  <si>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</si>
  <si>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</si>
  <si>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</si>
  <si>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</si>
  <si>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</si>
  <si>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</si>
  <si>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</si>
  <si>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</si>
  <si>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</si>
  <si>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</si>
  <si>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</si>
  <si>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</si>
  <si>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</si>
  <si>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</si>
  <si>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</si>
  <si>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</si>
  <si>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</si>
  <si>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</si>
  <si>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</si>
  <si>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</si>
  <si>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</si>
  <si>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</si>
  <si>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</si>
  <si>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</si>
  <si>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</si>
  <si>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</si>
  <si>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</si>
  <si>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</si>
  <si>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</si>
  <si>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</si>
  <si>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</si>
  <si>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</si>
  <si>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</si>
  <si>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</si>
  <si>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</si>
  <si>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</si>
  <si>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</si>
  <si>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</si>
  <si>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</si>
  <si>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</si>
  <si>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</si>
  <si>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</si>
  <si>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</si>
  <si>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</si>
  <si>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</si>
  <si>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</si>
  <si>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</si>
  <si>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</si>
  <si>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</si>
  <si>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</si>
  <si>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</si>
  <si>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</si>
  <si>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</si>
  <si>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</si>
  <si>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</si>
  <si>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</si>
  <si>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</si>
  <si>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</si>
  <si>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</si>
  <si>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</si>
  <si>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</si>
  <si>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</si>
  <si>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</si>
  <si>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</si>
  <si>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</si>
  <si>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</si>
  <si>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</si>
  <si>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</si>
  <si>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</si>
  <si>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</si>
  <si>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</si>
  <si>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</si>
  <si>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</si>
  <si>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</si>
  <si>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</si>
  <si>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</si>
  <si>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</si>
  <si>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</si>
  <si>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</si>
  <si>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</si>
  <si>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</si>
  <si>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</si>
  <si>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</si>
  <si>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</si>
  <si>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</si>
  <si>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</si>
  <si>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</si>
  <si>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</si>
  <si>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</si>
  <si>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</si>
  <si>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</si>
  <si>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</si>
  <si>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</si>
  <si>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</si>
  <si>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</si>
  <si>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</si>
  <si>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</si>
  <si>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</si>
  <si>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</si>
  <si>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</si>
  <si>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</si>
  <si>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</si>
  <si>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</si>
  <si>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</si>
  <si>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</si>
  <si>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</si>
  <si>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</si>
  <si>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</si>
  <si>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</si>
  <si>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</si>
  <si>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</si>
  <si>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</si>
  <si>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</si>
  <si>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</si>
  <si>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</si>
  <si>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</si>
  <si>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</si>
  <si>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</si>
  <si>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</si>
  <si>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</si>
  <si>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</si>
  <si>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</si>
  <si>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</si>
  <si>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</si>
  <si>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</si>
  <si>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</si>
  <si>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</si>
  <si>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</si>
  <si>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</si>
  <si>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</si>
  <si>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</si>
  <si>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</si>
  <si>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</si>
  <si>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</si>
  <si>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</si>
  <si>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</si>
  <si>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</si>
  <si>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</si>
  <si>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</si>
  <si>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</si>
  <si>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</si>
  <si>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</si>
  <si>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</si>
  <si>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</si>
  <si>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</si>
  <si>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</si>
  <si>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</si>
  <si>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</si>
  <si>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</si>
  <si>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</si>
  <si>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</si>
  <si>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</si>
  <si>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</si>
  <si>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</si>
  <si>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</si>
  <si>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</si>
  <si>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</si>
  <si>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</si>
  <si>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</si>
  <si>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</si>
  <si>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</si>
  <si>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</si>
  <si>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</si>
  <si>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</si>
  <si>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</si>
  <si>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</si>
  <si>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</si>
  <si>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</si>
  <si>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</si>
  <si>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</si>
  <si>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</si>
  <si>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</si>
  <si>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</si>
  <si>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</si>
  <si>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</si>
  <si>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</si>
  <si>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</si>
  <si>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</si>
  <si>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</si>
  <si>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</si>
  <si>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</si>
  <si>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</si>
  <si>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</si>
  <si>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</si>
  <si>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</si>
  <si>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</si>
  <si>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</si>
  <si>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</si>
  <si>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</si>
  <si>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</si>
  <si>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</si>
  <si>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</si>
  <si>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</si>
  <si>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</si>
  <si>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</si>
  <si>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</si>
  <si>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</si>
  <si>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</si>
  <si>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</si>
  <si>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</si>
  <si>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</si>
  <si>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</si>
  <si>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</si>
  <si>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</si>
  <si>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</si>
  <si>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</si>
  <si>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</si>
  <si>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</si>
  <si>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</si>
  <si>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</si>
  <si>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</si>
  <si>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</si>
  <si>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</si>
  <si>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</si>
  <si>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</si>
  <si>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</si>
  <si>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</si>
  <si>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</si>
  <si>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</si>
  <si>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</si>
  <si>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</si>
  <si>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</si>
  <si>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</si>
  <si>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</si>
  <si>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</si>
  <si>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</si>
  <si>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</si>
  <si>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</si>
  <si>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</si>
  <si>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</si>
  <si>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</si>
  <si>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</si>
  <si>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</si>
  <si>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</si>
  <si>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</si>
  <si>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</si>
  <si>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</si>
  <si>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</si>
  <si>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</si>
  <si>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</si>
  <si>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</si>
  <si>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</si>
  <si>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</si>
  <si>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</si>
  <si>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</si>
  <si>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</si>
  <si>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</si>
  <si>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</si>
  <si>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</si>
  <si>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</si>
  <si>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</si>
  <si>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</si>
  <si>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</si>
  <si>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</si>
  <si>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</si>
  <si>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</si>
  <si>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</si>
  <si>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</si>
  <si>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</si>
  <si>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</si>
  <si>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</si>
  <si>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</si>
  <si>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</si>
  <si>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</si>
  <si>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</si>
  <si>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</si>
  <si>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</si>
  <si>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</si>
  <si>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</si>
  <si>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</si>
  <si>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</si>
  <si>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</si>
  <si>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</si>
  <si>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</si>
  <si>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</si>
  <si>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</si>
  <si>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</si>
  <si>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</si>
  <si>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</si>
  <si>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</si>
  <si>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</si>
  <si>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</si>
  <si>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</si>
  <si>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</si>
  <si>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</si>
  <si>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</si>
  <si>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</si>
  <si>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</si>
  <si>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</si>
  <si>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</si>
  <si>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</si>
  <si>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</si>
  <si>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</si>
  <si>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</si>
  <si>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</si>
  <si>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</si>
  <si>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</si>
  <si>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</si>
  <si>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</si>
  <si>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</si>
  <si>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</si>
  <si>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</si>
  <si>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</si>
  <si>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</si>
  <si>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</si>
  <si>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</si>
  <si>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</si>
  <si>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</si>
  <si>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</si>
  <si>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</si>
  <si>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</si>
  <si>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</si>
  <si>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</si>
  <si>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</si>
  <si>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</si>
  <si>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</si>
  <si>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</si>
  <si>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</si>
  <si>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</si>
  <si>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</si>
  <si>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</si>
  <si>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</si>
  <si>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</si>
  <si>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</si>
  <si>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</si>
  <si>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</si>
  <si>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</si>
  <si>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</si>
  <si>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</si>
  <si>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</si>
  <si>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</si>
  <si>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</si>
  <si>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</si>
  <si>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</si>
  <si>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</si>
  <si>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</si>
  <si>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</si>
  <si>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</si>
  <si>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</si>
  <si>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</si>
  <si>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</si>
  <si>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</si>
  <si>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</si>
  <si>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</si>
  <si>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</si>
  <si>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</si>
  <si>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</si>
  <si>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</si>
  <si>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</si>
  <si>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</si>
  <si>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</si>
  <si>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</si>
  <si>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</si>
  <si>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</si>
  <si>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</si>
  <si>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</si>
  <si>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</si>
  <si>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</si>
  <si>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</si>
  <si>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</si>
  <si>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</si>
  <si>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</si>
  <si>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</si>
  <si>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</si>
  <si>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</si>
  <si>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</si>
  <si>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</si>
  <si>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</si>
  <si>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</si>
  <si>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</si>
  <si>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</si>
  <si>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</si>
  <si>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</si>
  <si>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</si>
  <si>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</si>
  <si>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</si>
  <si>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</si>
  <si>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</si>
  <si>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</si>
  <si>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</si>
  <si>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</si>
  <si>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</si>
  <si>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</si>
  <si>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</si>
  <si>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</si>
  <si>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</si>
  <si>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</si>
  <si>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</si>
  <si>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</si>
  <si>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</si>
  <si>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</si>
  <si>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</si>
  <si>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</si>
  <si>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</si>
  <si>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</si>
  <si>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</si>
  <si>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</si>
  <si>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</si>
  <si>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</si>
  <si>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</si>
  <si>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</si>
  <si>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</si>
  <si>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</si>
  <si>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</si>
  <si>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</si>
  <si>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</si>
  <si>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</si>
  <si>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</si>
  <si>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</si>
  <si>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</si>
  <si>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</si>
  <si>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</si>
  <si>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</si>
  <si>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</si>
  <si>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</si>
  <si>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</si>
  <si>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</si>
  <si>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</si>
  <si>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</si>
  <si>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</si>
  <si>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</si>
  <si>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</si>
  <si>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</si>
  <si>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</si>
  <si>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</si>
  <si>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</si>
  <si>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</si>
  <si>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</si>
  <si>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</si>
  <si>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</si>
  <si>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</si>
  <si>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</si>
  <si>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</si>
  <si>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</si>
  <si>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</si>
  <si>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</si>
  <si>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</si>
  <si>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</si>
  <si>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</si>
  <si>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</si>
  <si>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</si>
  <si>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</si>
  <si>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</si>
  <si>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</si>
  <si>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</si>
  <si>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</si>
  <si>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</si>
  <si>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</si>
  <si>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</si>
  <si>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</si>
  <si>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</si>
  <si>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</si>
  <si>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</si>
  <si>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</si>
  <si>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</si>
  <si>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</si>
  <si>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</si>
  <si>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</si>
  <si>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</si>
  <si>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</si>
  <si>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</si>
  <si>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</si>
  <si>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</si>
  <si>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</si>
  <si>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</si>
  <si>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</si>
  <si>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</si>
  <si>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</si>
  <si>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</si>
  <si>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</si>
  <si>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</si>
  <si>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</si>
  <si>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</si>
  <si>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</si>
  <si>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</si>
  <si>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</si>
  <si>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</si>
  <si>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</si>
  <si>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</si>
  <si>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</si>
  <si>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</si>
  <si>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</si>
  <si>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</si>
  <si>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</si>
  <si>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</si>
  <si>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</si>
  <si>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</si>
  <si>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</si>
  <si>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</si>
  <si>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</si>
  <si>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</si>
  <si>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</si>
  <si>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</si>
  <si>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</si>
  <si>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</si>
  <si>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</si>
  <si>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</si>
  <si>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</si>
  <si>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</si>
  <si>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</si>
  <si>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</si>
  <si>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</si>
  <si>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</si>
  <si>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</si>
  <si>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</si>
  <si>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</si>
  <si>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</si>
  <si>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</si>
  <si>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</si>
  <si>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</si>
  <si>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</si>
  <si>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</si>
  <si>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</si>
  <si>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</si>
  <si>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</si>
  <si>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</si>
  <si>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</si>
  <si>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</si>
  <si>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</si>
  <si>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</si>
  <si>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</si>
  <si>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</si>
  <si>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</si>
  <si>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</si>
  <si>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</si>
  <si>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</si>
  <si>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</si>
  <si>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</si>
  <si>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</si>
  <si>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</si>
  <si>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</si>
  <si>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</si>
  <si>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</si>
  <si>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</si>
  <si>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</si>
  <si>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</si>
  <si>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</si>
  <si>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</si>
  <si>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</si>
  <si>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</si>
  <si>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</si>
  <si>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</si>
  <si>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</si>
  <si>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</si>
  <si>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</si>
  <si>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</si>
  <si>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</si>
  <si>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</si>
  <si>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</si>
  <si>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</si>
  <si>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</si>
  <si>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</si>
  <si>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</si>
  <si>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</si>
  <si>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</si>
  <si>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</si>
  <si>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</si>
  <si>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</si>
  <si>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</si>
  <si>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</si>
  <si>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</si>
  <si>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</si>
  <si>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</si>
  <si>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</si>
  <si>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</si>
  <si>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</si>
  <si>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</si>
  <si>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</si>
  <si>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</si>
  <si>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</si>
  <si>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</si>
  <si>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</si>
  <si>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</si>
  <si>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</si>
  <si>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</si>
  <si>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</si>
  <si>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</si>
  <si>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</si>
  <si>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</si>
  <si>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</si>
  <si>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</si>
  <si>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</si>
  <si>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</si>
  <si>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</si>
  <si>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</si>
  <si>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</si>
  <si>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</si>
  <si>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</si>
  <si>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</si>
  <si>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</si>
  <si>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</si>
  <si>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</si>
  <si>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</si>
  <si>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</si>
  <si>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</si>
  <si>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</si>
  <si>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</si>
  <si>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</si>
  <si>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</si>
  <si>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</si>
  <si>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</si>
  <si>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</si>
  <si>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</si>
  <si>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</si>
  <si>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</si>
  <si>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</si>
  <si>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</si>
  <si>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</si>
  <si>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</si>
  <si>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</si>
  <si>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</si>
  <si>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</si>
  <si>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</si>
  <si>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</si>
  <si>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</si>
  <si>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</si>
  <si>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</si>
  <si>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</si>
  <si>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</si>
  <si>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</si>
  <si>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</si>
  <si>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</si>
  <si>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</si>
  <si>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</si>
  <si>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</si>
  <si>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</si>
  <si>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</si>
  <si>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</si>
  <si>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</si>
  <si>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</si>
  <si>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</si>
  <si>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</si>
  <si>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</si>
  <si>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</si>
  <si>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</si>
  <si>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</si>
  <si>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</si>
  <si>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</si>
  <si>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</si>
  <si>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</si>
  <si>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</si>
  <si>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</si>
  <si>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</si>
  <si>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</si>
  <si>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</si>
  <si>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</si>
  <si>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</si>
  <si>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</si>
  <si>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</si>
  <si>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</si>
  <si>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</si>
  <si>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</si>
  <si>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</si>
  <si>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</si>
  <si>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</si>
  <si>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</si>
  <si>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</si>
  <si>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</si>
  <si>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</si>
  <si>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</si>
  <si>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</si>
  <si>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</si>
  <si>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</si>
  <si>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</si>
  <si>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</si>
  <si>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</si>
  <si>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</si>
  <si>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</si>
  <si>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</si>
  <si>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</si>
  <si>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</si>
  <si>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</si>
  <si>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</si>
  <si>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</si>
  <si>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</si>
  <si>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</si>
  <si>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</si>
  <si>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</si>
  <si>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</si>
  <si>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</si>
  <si>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</si>
  <si>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</si>
  <si>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</si>
  <si>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</si>
  <si>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</si>
  <si>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</si>
  <si>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</si>
  <si>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</si>
  <si>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</si>
  <si>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</si>
  <si>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</si>
  <si>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</si>
  <si>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</si>
  <si>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</si>
  <si>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</si>
  <si>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</si>
  <si>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</si>
  <si>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</si>
  <si>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</si>
  <si>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</si>
  <si>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</si>
  <si>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</si>
  <si>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</si>
  <si>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</si>
  <si>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</si>
  <si>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</si>
  <si>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</si>
  <si>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</si>
  <si>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</si>
  <si>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</si>
  <si>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</si>
  <si>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</si>
  <si>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</si>
  <si>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</si>
  <si>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</si>
  <si>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</si>
  <si>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</si>
  <si>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</si>
  <si>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</si>
  <si>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</si>
  <si>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</si>
  <si>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</si>
  <si>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</si>
  <si>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</si>
  <si>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</si>
  <si>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</si>
  <si>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</si>
  <si>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</si>
  <si>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</si>
  <si>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</si>
  <si>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</si>
  <si>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</si>
  <si>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</si>
  <si>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</si>
  <si>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</si>
  <si>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</si>
  <si>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</si>
  <si>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</si>
  <si>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</si>
  <si>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</si>
  <si>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</si>
  <si>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</si>
  <si>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</si>
  <si>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</si>
  <si>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</si>
  <si>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</si>
  <si>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</si>
  <si>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</si>
  <si>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</si>
  <si>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</si>
  <si>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</si>
  <si>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</si>
  <si>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</si>
  <si>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</si>
  <si>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</si>
  <si>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</si>
  <si>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</si>
  <si>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</si>
  <si>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</si>
  <si>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</si>
  <si>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</si>
  <si>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</si>
  <si>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</si>
  <si>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</si>
  <si>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</si>
  <si>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</si>
  <si>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</si>
  <si>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</si>
  <si>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</si>
  <si>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</si>
  <si>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</si>
  <si>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</si>
  <si>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</si>
  <si>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</si>
  <si>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</si>
  <si>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</si>
  <si>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</si>
  <si>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</si>
  <si>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</si>
  <si>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</si>
  <si>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</si>
  <si>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</si>
  <si>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</si>
  <si>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</si>
  <si>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</si>
  <si>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</si>
  <si>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</si>
  <si>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</si>
  <si>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</si>
  <si>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</si>
  <si>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</si>
  <si>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</si>
  <si>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</si>
  <si>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</si>
  <si>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</si>
  <si>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</si>
  <si>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</si>
  <si>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</si>
  <si>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</si>
  <si>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</si>
  <si>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</si>
  <si>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</si>
  <si>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</si>
  <si>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</si>
  <si>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</si>
  <si>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</si>
  <si>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</si>
  <si>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</si>
  <si>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</si>
  <si>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</si>
  <si>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</si>
  <si>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</si>
  <si>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</si>
  <si>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</si>
  <si>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</si>
  <si>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</si>
  <si>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</si>
  <si>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</si>
  <si>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</si>
  <si>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</si>
  <si>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</si>
  <si>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</si>
  <si>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</si>
  <si>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</si>
  <si>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</si>
  <si>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</si>
  <si>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</si>
  <si>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</si>
  <si>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</si>
  <si>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</si>
  <si>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</si>
  <si>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</si>
  <si>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</si>
  <si>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</si>
  <si>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</si>
  <si>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</si>
  <si>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</si>
  <si>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</si>
  <si>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</si>
  <si>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</si>
  <si>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</si>
  <si>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</si>
  <si>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</si>
  <si>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</si>
  <si>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</si>
  <si>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</si>
  <si>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</si>
  <si>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</si>
  <si>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</si>
  <si>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</si>
  <si>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</si>
  <si>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</si>
  <si>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</si>
  <si>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</si>
  <si>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</si>
  <si>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</si>
  <si>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</si>
  <si>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</si>
  <si>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</si>
  <si>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</si>
  <si>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</si>
  <si>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</si>
  <si>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</si>
  <si>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</si>
  <si>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</si>
  <si>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</si>
  <si>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</si>
  <si>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</si>
  <si>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</si>
  <si>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</si>
  <si>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</si>
  <si>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</si>
  <si>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</si>
  <si>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</si>
  <si>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</si>
  <si>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</si>
  <si>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</si>
  <si>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</si>
  <si>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</si>
  <si>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</si>
  <si>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</si>
  <si>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</si>
  <si>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</si>
  <si>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</si>
  <si>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</si>
  <si>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</si>
  <si>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</si>
  <si>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</si>
  <si>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</si>
  <si>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</si>
  <si>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</si>
  <si>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</si>
  <si>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</si>
  <si>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</si>
  <si>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</si>
  <si>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</si>
  <si>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</si>
  <si>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</si>
  <si>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</si>
  <si>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</si>
  <si>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</si>
  <si>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</si>
  <si>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</si>
  <si>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</si>
  <si>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</si>
  <si>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</si>
  <si>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</si>
  <si>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</si>
  <si>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</si>
  <si>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</si>
  <si>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</si>
  <si>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</si>
  <si>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</si>
  <si>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</si>
  <si>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</si>
  <si>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</si>
  <si>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</si>
  <si>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</si>
  <si>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</si>
  <si>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</si>
  <si>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</si>
  <si>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</si>
  <si>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</si>
  <si>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</si>
  <si>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</si>
  <si>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</si>
  <si>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</si>
  <si>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</si>
  <si>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</si>
  <si>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</si>
  <si>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</si>
  <si>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</si>
  <si>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</si>
  <si>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</si>
  <si>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</si>
  <si>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</si>
  <si>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</si>
  <si>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</si>
  <si>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</si>
  <si>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</si>
  <si>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</si>
  <si>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</si>
  <si>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</si>
  <si>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</si>
  <si>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</si>
  <si>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</si>
  <si>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</si>
  <si>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</si>
  <si>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</si>
  <si>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</si>
  <si>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</si>
  <si>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</si>
  <si>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</si>
  <si>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</si>
  <si>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</si>
  <si>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</si>
  <si>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</si>
  <si>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</si>
  <si>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</si>
  <si>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</si>
  <si>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</si>
  <si>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</si>
  <si>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</si>
  <si>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</si>
  <si>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</si>
  <si>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</si>
  <si>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</si>
  <si>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</si>
  <si>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</si>
  <si>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</si>
  <si>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</si>
  <si>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</si>
  <si>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</si>
  <si>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</si>
  <si>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</si>
  <si>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</si>
  <si>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</si>
  <si>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</si>
  <si>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</si>
  <si>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</si>
  <si>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</si>
  <si>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</si>
  <si>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</si>
  <si>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</si>
  <si>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</si>
  <si>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</si>
  <si>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</si>
  <si>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</si>
  <si>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</si>
  <si>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</si>
  <si>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</si>
  <si>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</si>
  <si>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</si>
  <si>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</si>
  <si>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</si>
  <si>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</si>
  <si>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</si>
  <si>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</si>
  <si>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</si>
  <si>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</si>
  <si>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</si>
  <si>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</si>
  <si>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</si>
  <si>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</si>
  <si>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</si>
  <si>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</si>
  <si>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</si>
  <si>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</si>
  <si>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</si>
  <si>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</si>
  <si>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</si>
  <si>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</si>
  <si>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</si>
  <si>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</si>
  <si>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</si>
  <si>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</si>
  <si>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</si>
  <si>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</si>
  <si>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</si>
  <si>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</si>
  <si>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</si>
  <si>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</si>
  <si>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</si>
  <si>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</si>
  <si>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</si>
  <si>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</si>
  <si>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</si>
  <si>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</si>
  <si>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</si>
  <si>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</si>
  <si>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</si>
  <si>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</si>
  <si>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</si>
  <si>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</si>
  <si>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</si>
  <si>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</si>
  <si>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</si>
  <si>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</si>
  <si>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</si>
  <si>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</si>
  <si>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</si>
  <si>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</si>
  <si>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</si>
  <si>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</si>
  <si>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</si>
  <si>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</si>
  <si>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</si>
  <si>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</si>
  <si>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</si>
  <si>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</si>
  <si>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</si>
  <si>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</si>
  <si>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</si>
  <si>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</si>
  <si>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</si>
  <si>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</si>
  <si>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</si>
  <si>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</si>
  <si>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</si>
  <si>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</si>
  <si>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</si>
  <si>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</si>
  <si>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</si>
  <si>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</si>
  <si>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</si>
  <si>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</si>
  <si>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</si>
  <si>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</si>
  <si>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</si>
  <si>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</si>
  <si>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</si>
  <si>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</si>
  <si>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</si>
  <si>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</si>
  <si>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</si>
  <si>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</si>
  <si>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</si>
  <si>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</si>
  <si>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</si>
  <si>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</si>
  <si>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</si>
  <si>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</si>
  <si>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</si>
  <si>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</si>
  <si>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</si>
  <si>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</si>
  <si>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</si>
  <si>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</si>
  <si>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</si>
  <si>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</si>
  <si>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</si>
  <si>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</si>
  <si>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</si>
  <si>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</si>
  <si>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</si>
  <si>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</si>
  <si>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</si>
  <si>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</si>
  <si>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</si>
  <si>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</si>
  <si>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</si>
  <si>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</si>
  <si>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</si>
  <si>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</si>
  <si>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</si>
  <si>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</si>
  <si>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</si>
  <si>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</si>
  <si>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</si>
  <si>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</si>
  <si>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</si>
  <si>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</si>
  <si>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</si>
  <si>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</si>
  <si>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</si>
  <si>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</si>
  <si>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</si>
  <si>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</si>
  <si>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</si>
  <si>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</si>
  <si>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</si>
  <si>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</si>
  <si>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</si>
  <si>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</si>
  <si>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</si>
  <si>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</si>
  <si>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</si>
  <si>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</si>
  <si>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</si>
  <si>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</si>
  <si>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</si>
  <si>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</si>
  <si>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</si>
  <si>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</si>
  <si>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</si>
  <si>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</si>
  <si>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</si>
  <si>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</si>
  <si>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</si>
  <si>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</si>
  <si>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</si>
  <si>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</si>
  <si>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</si>
  <si>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</si>
  <si>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</si>
  <si>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</si>
  <si>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</si>
  <si>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</si>
  <si>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</si>
  <si>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</si>
  <si>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</si>
  <si>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</si>
  <si>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</si>
  <si>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</si>
  <si>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</si>
  <si>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</si>
  <si>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</si>
  <si>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</si>
  <si>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</si>
  <si>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</si>
  <si>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</si>
  <si>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</si>
  <si>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</si>
  <si>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</si>
  <si>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</si>
  <si>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</si>
  <si>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</si>
  <si>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</si>
  <si>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</si>
  <si>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</si>
  <si>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</si>
  <si>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</si>
  <si>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</si>
  <si>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</si>
  <si>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</si>
  <si>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</si>
  <si>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</si>
  <si>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</si>
  <si>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</si>
  <si>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</si>
  <si>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</si>
  <si>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</si>
  <si>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</si>
  <si>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</si>
  <si>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</si>
  <si>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</si>
  <si>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</si>
  <si>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</si>
  <si>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</si>
  <si>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</si>
  <si>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</si>
  <si>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</si>
  <si>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</si>
  <si>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</si>
  <si>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</si>
  <si>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</si>
  <si>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</si>
  <si>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</si>
  <si>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</si>
  <si>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</si>
  <si>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</si>
  <si>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</si>
  <si>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</si>
  <si>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</si>
  <si>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</si>
  <si>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</si>
  <si>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</si>
  <si>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</si>
  <si>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</si>
  <si>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</si>
  <si>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</si>
  <si>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</si>
  <si>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</si>
  <si>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</si>
  <si>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</si>
  <si>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</si>
  <si>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</si>
  <si>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</si>
  <si>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</si>
  <si>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</si>
  <si>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</si>
  <si>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</si>
  <si>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</si>
  <si>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</si>
  <si>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</si>
  <si>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</si>
  <si>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</si>
  <si>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</si>
  <si>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</si>
  <si>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</si>
  <si>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</si>
  <si>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</si>
  <si>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</si>
  <si>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</si>
  <si>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</si>
  <si>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</si>
  <si>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</si>
  <si>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</si>
  <si>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</si>
  <si>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</si>
  <si>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</si>
  <si>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</si>
  <si>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</si>
  <si>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</si>
  <si>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</si>
  <si>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</si>
  <si>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</si>
  <si>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</si>
  <si>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</si>
  <si>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</si>
  <si>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</si>
  <si>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</si>
  <si>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</si>
  <si>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</si>
  <si>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</si>
  <si>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</si>
  <si>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</si>
  <si>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</si>
  <si>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</si>
  <si>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</si>
  <si>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</si>
  <si>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</si>
  <si>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</si>
  <si>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</si>
  <si>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</si>
  <si>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</si>
  <si>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</si>
  <si>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</si>
  <si>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</si>
  <si>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</si>
  <si>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</si>
  <si>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</si>
  <si>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</si>
  <si>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</si>
  <si>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</si>
  <si>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</si>
  <si>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</si>
  <si>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</si>
  <si>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</si>
  <si>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</si>
  <si>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</si>
  <si>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</si>
  <si>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</si>
  <si>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</si>
  <si>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</si>
  <si>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</si>
  <si>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</si>
  <si>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</si>
  <si>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</si>
  <si>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</si>
  <si>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</si>
  <si>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</si>
  <si>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</si>
  <si>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</si>
  <si>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</si>
  <si>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</si>
  <si>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</si>
  <si>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</si>
  <si>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</si>
  <si>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</si>
  <si>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</si>
  <si>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</si>
  <si>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</si>
  <si>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</si>
  <si>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</si>
  <si>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</si>
  <si>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</si>
  <si>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</si>
  <si>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</si>
  <si>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</si>
  <si>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</si>
  <si>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</si>
  <si>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</si>
  <si>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</si>
  <si>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</si>
  <si>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</si>
  <si>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</si>
  <si>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</si>
  <si>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</si>
  <si>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</si>
  <si>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</si>
  <si>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</si>
  <si>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</si>
  <si>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</si>
  <si>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</si>
  <si>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</si>
  <si>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</si>
  <si>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</si>
  <si>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</si>
  <si>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</si>
  <si>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</si>
  <si>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</si>
  <si>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</si>
  <si>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</si>
  <si>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</si>
  <si>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</si>
  <si>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</si>
  <si>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</si>
  <si>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</si>
  <si>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</si>
  <si>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</si>
  <si>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</si>
  <si>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</si>
  <si>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</si>
  <si>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</si>
  <si>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</si>
  <si>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</si>
  <si>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</si>
  <si>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</si>
  <si>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</si>
  <si>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</si>
  <si>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</si>
  <si>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</si>
  <si>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</si>
  <si>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</si>
  <si>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</si>
  <si>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</si>
  <si>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</si>
  <si>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</si>
  <si>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</si>
  <si>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</si>
  <si>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</si>
  <si>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</si>
  <si>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</si>
  <si>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</si>
  <si>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</si>
  <si>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</si>
  <si>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</si>
  <si>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</si>
  <si>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</si>
  <si>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</si>
  <si>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</si>
  <si>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</si>
  <si>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</si>
  <si>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</si>
  <si>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</si>
  <si>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</si>
  <si>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</si>
  <si>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</si>
  <si>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</si>
  <si>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</si>
  <si>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</si>
  <si>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</si>
  <si>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</si>
  <si>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</si>
  <si>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</si>
  <si>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</si>
  <si>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</si>
  <si>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</si>
  <si>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</si>
  <si>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</si>
  <si>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</si>
  <si>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</si>
  <si>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</si>
  <si>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</si>
  <si>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</si>
  <si>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</si>
  <si>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</si>
  <si>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</si>
  <si>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</si>
  <si>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</si>
  <si>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</si>
  <si>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</si>
  <si>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</si>
  <si>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</si>
  <si>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</si>
  <si>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</si>
  <si>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</si>
  <si>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</si>
  <si>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</si>
  <si>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</si>
  <si>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</si>
  <si>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</si>
  <si>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</si>
  <si>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</si>
  <si>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</si>
  <si>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</si>
  <si>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</si>
  <si>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</si>
  <si>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</si>
  <si>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</si>
  <si>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</si>
  <si>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</si>
  <si>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</si>
  <si>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</si>
  <si>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</si>
  <si>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</si>
  <si>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</si>
  <si>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</si>
  <si>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</si>
  <si>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</si>
  <si>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</si>
  <si>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</si>
  <si>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</si>
  <si>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</si>
  <si>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</si>
  <si>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</si>
  <si>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</si>
  <si>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</si>
  <si>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</si>
  <si>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</si>
  <si>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</si>
  <si>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</si>
  <si>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</si>
  <si>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</si>
  <si>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</si>
  <si>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</si>
  <si>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</si>
  <si>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</si>
  <si>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</si>
  <si>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</si>
  <si>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</si>
  <si>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</si>
  <si>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</si>
  <si>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</si>
  <si>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</si>
  <si>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</si>
  <si>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</si>
  <si>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</si>
  <si>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</si>
  <si>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</si>
  <si>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</si>
  <si>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</si>
  <si>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</si>
  <si>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</si>
  <si>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</si>
  <si>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</si>
  <si>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</si>
  <si>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</si>
  <si>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</si>
  <si>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</si>
  <si>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</si>
  <si>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</si>
  <si>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</si>
  <si>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</si>
  <si>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</si>
  <si>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</si>
  <si>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</si>
  <si>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</si>
  <si>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</si>
  <si>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</si>
  <si>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</si>
  <si>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</si>
  <si>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</si>
  <si>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</si>
  <si>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</si>
  <si>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</si>
  <si>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</si>
  <si>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</si>
  <si>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</si>
  <si>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</si>
  <si>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</si>
  <si>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</si>
  <si>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</si>
  <si>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</si>
  <si>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</si>
  <si>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</si>
  <si>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</si>
  <si>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</si>
  <si>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</si>
  <si>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</si>
  <si>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</si>
  <si>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</si>
  <si>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</si>
  <si>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</si>
  <si>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</si>
  <si>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</si>
  <si>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</si>
  <si>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</si>
  <si>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</si>
  <si>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</si>
  <si>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</si>
  <si>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</si>
  <si>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</si>
  <si>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</si>
  <si>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</si>
  <si>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</si>
  <si>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</si>
  <si>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</si>
  <si>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</si>
  <si>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</si>
  <si>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</si>
  <si>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</si>
  <si>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</si>
  <si>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</si>
  <si>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</si>
  <si>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</si>
  <si>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</si>
  <si>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</si>
  <si>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</si>
  <si>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</si>
  <si>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</si>
  <si>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</si>
  <si>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</si>
  <si>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</si>
  <si>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</si>
  <si>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</si>
  <si>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</si>
  <si>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</si>
  <si>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</si>
  <si>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</si>
  <si>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</si>
  <si>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</si>
  <si>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</si>
  <si>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</si>
  <si>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</si>
  <si>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</si>
  <si>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</si>
  <si>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</si>
  <si>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</si>
  <si>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</si>
  <si>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</si>
  <si>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</si>
  <si>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</si>
  <si>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</si>
  <si>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</si>
  <si>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</si>
  <si>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</si>
  <si>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</si>
  <si>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</si>
  <si>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</si>
  <si>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</si>
  <si>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</si>
  <si>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</si>
  <si>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</si>
  <si>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</si>
  <si>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</si>
  <si>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</si>
  <si>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</si>
  <si>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</si>
  <si>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</si>
  <si>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</si>
  <si>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</si>
  <si>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</si>
  <si>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</si>
  <si>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</si>
  <si>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</si>
  <si>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</si>
  <si>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</si>
  <si>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</si>
  <si>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</si>
  <si>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</si>
  <si>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</si>
  <si>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</si>
  <si>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</si>
  <si>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</si>
  <si>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</si>
  <si>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</si>
  <si>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</si>
  <si>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</si>
  <si>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</si>
  <si>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</si>
  <si>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</si>
  <si>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</si>
  <si>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</si>
  <si>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</si>
  <si>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</si>
  <si>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</si>
  <si>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</si>
  <si>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</si>
  <si>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</si>
  <si>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</si>
  <si>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</si>
  <si>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</si>
  <si>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</si>
  <si>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</si>
  <si>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</si>
  <si>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</si>
  <si>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</si>
  <si>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</si>
  <si>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</si>
  <si>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</si>
  <si>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</si>
  <si>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</si>
  <si>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</si>
  <si>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</si>
  <si>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</si>
  <si>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</si>
  <si>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</si>
  <si>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</si>
  <si>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</si>
  <si>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</si>
  <si>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</si>
  <si>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</si>
  <si>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</si>
  <si>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</si>
  <si>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</si>
  <si>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</si>
  <si>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</si>
  <si>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</si>
  <si>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</si>
  <si>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</si>
  <si>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</si>
  <si>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</si>
  <si>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</si>
  <si>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</si>
  <si>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</si>
  <si>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</si>
  <si>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</si>
  <si>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</si>
  <si>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</si>
  <si>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</si>
  <si>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</si>
  <si>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</si>
  <si>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</si>
  <si>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</si>
  <si>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</si>
  <si>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</si>
  <si>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</si>
  <si>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</si>
  <si>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</si>
  <si>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</si>
  <si>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</si>
  <si>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</si>
  <si>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</si>
  <si>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</si>
  <si>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</si>
  <si>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</si>
  <si>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</si>
  <si>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</si>
  <si>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</si>
  <si>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</si>
  <si>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</si>
  <si>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</si>
  <si>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</si>
  <si>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</si>
  <si>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</si>
  <si>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</si>
  <si>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</si>
  <si>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</si>
  <si>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</si>
  <si>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</si>
  <si>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</si>
  <si>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</si>
  <si>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</si>
  <si>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</si>
  <si>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</si>
  <si>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</si>
  <si>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</si>
  <si>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</si>
  <si>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</si>
  <si>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</si>
  <si>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</si>
  <si>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</si>
  <si>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</si>
  <si>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</si>
  <si>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</si>
  <si>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</si>
  <si>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</si>
  <si>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</si>
  <si>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</si>
  <si>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</si>
  <si>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</si>
  <si>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</si>
  <si>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</si>
  <si>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</si>
  <si>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</si>
  <si>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</si>
  <si>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</si>
  <si>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</si>
  <si>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</si>
  <si>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</si>
  <si>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</si>
  <si>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</si>
  <si>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</si>
  <si>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</si>
  <si>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</si>
  <si>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</si>
  <si>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</si>
  <si>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</si>
  <si>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</si>
  <si>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</si>
  <si>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</si>
  <si>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</si>
  <si>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</si>
  <si>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</si>
  <si>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</si>
  <si>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</si>
  <si>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</si>
  <si>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</si>
  <si>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</si>
  <si>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</si>
  <si>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</si>
  <si>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</si>
  <si>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</si>
  <si>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</si>
  <si>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</si>
  <si>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</si>
  <si>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</si>
  <si>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</si>
  <si>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</si>
  <si>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</si>
  <si>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</si>
  <si>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</si>
  <si>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</si>
  <si>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</si>
  <si>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</si>
  <si>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</si>
  <si>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</si>
  <si>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</si>
  <si>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</si>
  <si>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</si>
  <si>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</si>
  <si>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</si>
  <si>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</si>
  <si>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</si>
  <si>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</si>
  <si>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</si>
  <si>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</si>
  <si>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</si>
  <si>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</si>
  <si>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</si>
  <si>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</si>
  <si>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</si>
  <si>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</si>
  <si>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</si>
  <si>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</si>
  <si>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</si>
  <si>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</si>
  <si>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</si>
  <si>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</si>
  <si>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</si>
  <si>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</si>
  <si>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</si>
  <si>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</si>
  <si>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</si>
  <si>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</si>
  <si>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</si>
  <si>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</si>
  <si>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</si>
  <si>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</si>
  <si>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</si>
  <si>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</si>
  <si>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</si>
  <si>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</si>
  <si>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</si>
  <si>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</si>
  <si>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</si>
  <si>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</si>
  <si>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</si>
  <si>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</si>
  <si>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</si>
  <si>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</si>
  <si>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</si>
  <si>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</si>
  <si>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</si>
  <si>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</si>
  <si>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</si>
  <si>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</si>
  <si>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</si>
  <si>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</si>
  <si>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</si>
  <si>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</si>
  <si>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</si>
  <si>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</si>
  <si>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</si>
  <si>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</si>
  <si>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</si>
  <si>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</si>
  <si>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</si>
  <si>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</si>
  <si>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</si>
  <si>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</si>
  <si>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</si>
  <si>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</si>
  <si>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</si>
  <si>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</si>
  <si>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</si>
  <si>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</si>
  <si>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</si>
  <si>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</si>
  <si>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</si>
  <si>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</si>
  <si>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</si>
  <si>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</si>
  <si>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</si>
  <si>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</si>
  <si>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</si>
  <si>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</si>
  <si>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</si>
  <si>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</si>
  <si>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</si>
  <si>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</si>
  <si>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</si>
  <si>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</si>
  <si>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</si>
  <si>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</si>
  <si>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</si>
  <si>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</si>
  <si>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</si>
  <si>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</si>
  <si>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</si>
  <si>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</si>
  <si>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</si>
  <si>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</si>
  <si>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</si>
  <si>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</si>
  <si>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</si>
  <si>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</si>
  <si>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</si>
  <si>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</si>
  <si>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</si>
  <si>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</si>
  <si>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</si>
  <si>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</si>
  <si>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</si>
  <si>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</si>
  <si>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</si>
  <si>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</si>
  <si>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</si>
  <si>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</si>
  <si>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</si>
  <si>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</si>
  <si>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</si>
  <si>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</si>
  <si>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</si>
  <si>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</si>
  <si>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</si>
  <si>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</si>
  <si>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</si>
  <si>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</si>
  <si>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</si>
  <si>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</si>
  <si>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</si>
  <si>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</si>
  <si>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</si>
  <si>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</si>
  <si>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</si>
  <si>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</si>
  <si>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</si>
  <si>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</si>
  <si>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</si>
  <si>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</si>
  <si>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</si>
  <si>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</si>
  <si>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</si>
  <si>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</si>
  <si>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</si>
  <si>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</si>
  <si>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</si>
  <si>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</si>
  <si>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</si>
  <si>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</si>
  <si>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</si>
  <si>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</si>
  <si>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</si>
  <si>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</si>
  <si>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</si>
  <si>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</si>
  <si>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</si>
  <si>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</si>
  <si>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</si>
  <si>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</si>
  <si>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</si>
  <si>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</si>
  <si>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</si>
  <si>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</si>
  <si>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</si>
  <si>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</si>
  <si>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</si>
  <si>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</si>
  <si>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</si>
  <si>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</si>
  <si>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</si>
  <si>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</si>
  <si>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</si>
  <si>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</si>
  <si>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</si>
  <si>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</si>
  <si>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</si>
  <si>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</si>
  <si>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</si>
  <si>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</si>
  <si>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</si>
  <si>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</si>
  <si>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</si>
  <si>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</si>
  <si>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</si>
  <si>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</si>
  <si>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</si>
  <si>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</si>
  <si>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</si>
  <si>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</si>
  <si>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</si>
  <si>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</si>
  <si>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</si>
  <si>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</si>
  <si>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</si>
  <si>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</si>
  <si>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</si>
  <si>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</si>
  <si>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</si>
  <si>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</si>
  <si>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</si>
  <si>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</si>
  <si>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</si>
  <si>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</si>
  <si>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</si>
  <si>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</si>
  <si>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</si>
  <si>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</si>
  <si>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</si>
  <si>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</si>
  <si>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</si>
  <si>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</si>
  <si>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</si>
  <si>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</si>
  <si>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</si>
  <si>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</si>
  <si>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</si>
  <si>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</si>
  <si>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</si>
  <si>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</si>
  <si>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</si>
  <si>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</si>
  <si>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</si>
  <si>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</si>
  <si>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</si>
  <si>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</si>
  <si>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</si>
  <si>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</si>
  <si>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</si>
  <si>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</si>
  <si>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</si>
  <si>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</si>
  <si>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</si>
  <si>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</si>
  <si>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</si>
  <si>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</si>
  <si>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</si>
  <si>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</si>
  <si>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</si>
  <si>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</si>
  <si>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</si>
  <si>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</si>
  <si>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</si>
  <si>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</si>
  <si>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</si>
  <si>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</si>
  <si>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</si>
  <si>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</si>
  <si>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</si>
  <si>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</si>
  <si>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</si>
  <si>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</si>
  <si>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</si>
  <si>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</si>
  <si>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</si>
  <si>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</si>
  <si>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</si>
  <si>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</si>
  <si>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</si>
  <si>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</si>
  <si>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</si>
  <si>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</si>
  <si>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</si>
  <si>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</si>
  <si>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</si>
  <si>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</si>
  <si>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</si>
  <si>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</si>
  <si>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</si>
  <si>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</si>
  <si>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</si>
  <si>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</si>
  <si>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</si>
  <si>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</si>
  <si>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</si>
  <si>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</si>
  <si>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</si>
  <si>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</si>
  <si>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</si>
  <si>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</si>
  <si>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</si>
  <si>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</si>
  <si>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</si>
  <si>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</si>
  <si>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</si>
  <si>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</si>
  <si>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</si>
  <si>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</si>
  <si>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</si>
  <si>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</si>
  <si>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</si>
  <si>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</si>
  <si>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</si>
  <si>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</si>
  <si>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</si>
  <si>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</si>
  <si>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</si>
  <si>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</si>
  <si>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</si>
  <si>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</si>
  <si>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</si>
  <si>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</si>
  <si>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</si>
  <si>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</si>
  <si>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</si>
  <si>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</si>
  <si>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</si>
  <si>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</si>
  <si>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</si>
  <si>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</si>
  <si>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</si>
  <si>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</si>
  <si>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</si>
  <si>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</si>
  <si>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</si>
  <si>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</si>
  <si>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</si>
  <si>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</si>
  <si>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</si>
  <si>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</si>
  <si>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</si>
  <si>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</si>
  <si>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</si>
  <si>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</si>
  <si>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</si>
  <si>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</si>
  <si>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</si>
  <si>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</si>
  <si>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</si>
  <si>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</si>
  <si>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</si>
  <si>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</si>
  <si>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</si>
  <si>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</si>
  <si>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</si>
  <si>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</si>
  <si>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</si>
  <si>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</si>
  <si>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</si>
  <si>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</si>
  <si>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</si>
  <si>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</si>
  <si>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</si>
  <si>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</si>
  <si>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</si>
  <si>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</si>
  <si>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</si>
  <si>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</si>
  <si>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</si>
  <si>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</si>
  <si>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</si>
  <si>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</si>
  <si>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</si>
  <si>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</si>
  <si>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</si>
  <si>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</si>
  <si>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</si>
  <si>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</si>
  <si>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</si>
  <si>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</si>
  <si>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</si>
  <si>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</si>
  <si>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</si>
  <si>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</si>
  <si>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</si>
  <si>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</si>
  <si>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</si>
  <si>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</si>
  <si>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</si>
  <si>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</si>
  <si>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</si>
  <si>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</si>
  <si>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</si>
  <si>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</si>
  <si>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</si>
  <si>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</si>
  <si>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</si>
  <si>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</si>
  <si>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</si>
  <si>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</si>
  <si>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</si>
  <si>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</si>
  <si>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</si>
  <si>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</si>
  <si>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</si>
  <si>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</si>
  <si>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</si>
  <si>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</si>
  <si>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</si>
  <si>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</si>
  <si>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</si>
  <si>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</si>
  <si>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</si>
  <si>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</si>
  <si>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</si>
  <si>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</si>
  <si>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</si>
  <si>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</si>
  <si>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</si>
  <si>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</si>
  <si>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</si>
  <si>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</si>
  <si>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</si>
  <si>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</si>
  <si>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</si>
  <si>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</si>
  <si>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</si>
  <si>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</si>
  <si>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</si>
  <si>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</si>
  <si>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</si>
  <si>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</si>
  <si>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</si>
  <si>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</si>
  <si>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</si>
  <si>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</si>
  <si>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</si>
  <si>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</si>
  <si>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</si>
  <si>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</si>
  <si>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</si>
  <si>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</si>
  <si>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</si>
  <si>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</si>
  <si>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</si>
  <si>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</si>
  <si>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</si>
  <si>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</si>
  <si>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</si>
  <si>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</si>
  <si>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</si>
  <si>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</si>
  <si>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</si>
  <si>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</si>
  <si>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</si>
  <si>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</si>
  <si>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</si>
  <si>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</si>
  <si>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</si>
  <si>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</si>
  <si>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</si>
  <si>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</si>
  <si>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</si>
  <si>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</si>
  <si>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</si>
  <si>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</si>
  <si>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</si>
  <si>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</si>
  <si>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</si>
  <si>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</si>
  <si>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</si>
  <si>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</si>
  <si>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</si>
  <si>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</si>
  <si>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</si>
  <si>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</si>
  <si>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</si>
  <si>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</si>
  <si>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</si>
  <si>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</si>
  <si>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</si>
  <si>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</si>
  <si>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</si>
  <si>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</si>
  <si>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</si>
  <si>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</si>
  <si>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</si>
  <si>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</si>
  <si>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</si>
  <si>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</si>
  <si>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</si>
  <si>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</si>
  <si>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</si>
  <si>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</si>
  <si>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</si>
  <si>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</si>
  <si>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</si>
  <si>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</si>
  <si>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</si>
  <si>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</si>
  <si>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</si>
  <si>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</si>
  <si>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</si>
  <si>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</si>
  <si>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</si>
  <si>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</si>
  <si>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</si>
  <si>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</si>
  <si>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</si>
  <si>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</si>
  <si>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</si>
  <si>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</si>
  <si>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</si>
  <si>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</si>
  <si>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</si>
  <si>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</si>
  <si>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</si>
  <si>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</si>
  <si>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</si>
  <si>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</si>
  <si>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</si>
  <si>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</si>
  <si>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</si>
  <si>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</si>
  <si>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</si>
  <si>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</si>
  <si>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</si>
  <si>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</si>
  <si>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</si>
  <si>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</si>
  <si>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</si>
  <si>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</si>
  <si>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</si>
  <si>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</si>
  <si>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</si>
  <si>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</si>
  <si>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</si>
  <si>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</si>
  <si>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</si>
  <si>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</si>
  <si>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</si>
  <si>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</si>
  <si>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</si>
  <si>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</si>
  <si>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</si>
  <si>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</si>
  <si>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</si>
  <si>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</si>
  <si>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</si>
  <si>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</si>
  <si>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</si>
  <si>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</si>
  <si>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</si>
  <si>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</si>
  <si>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</si>
  <si>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</si>
  <si>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</si>
  <si>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</si>
  <si>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</si>
  <si>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</si>
  <si>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</si>
  <si>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</si>
  <si>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</si>
  <si>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</si>
  <si>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</si>
  <si>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</si>
  <si>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</si>
  <si>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</si>
  <si>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</si>
  <si>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</si>
  <si>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</si>
  <si>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</si>
  <si>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</si>
  <si>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</si>
  <si>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</si>
  <si>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</si>
  <si>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</si>
  <si>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</si>
  <si>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</si>
  <si>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</si>
  <si>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</si>
  <si>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</si>
  <si>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</si>
  <si>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</si>
  <si>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</si>
  <si>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</si>
  <si>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</si>
  <si>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</si>
  <si>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</si>
  <si>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</si>
  <si>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</si>
  <si>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</si>
  <si>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</si>
  <si>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</si>
  <si>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</si>
  <si>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</si>
  <si>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</si>
  <si>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</si>
  <si>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</si>
  <si>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</si>
  <si>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</si>
  <si>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</si>
  <si>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</si>
  <si>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</si>
  <si>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</si>
  <si>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</si>
  <si>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</si>
  <si>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</si>
  <si>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</si>
  <si>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</si>
  <si>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</si>
  <si>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</si>
  <si>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</si>
  <si>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</si>
  <si>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</si>
  <si>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</si>
  <si>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</si>
  <si>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</si>
  <si>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</si>
  <si>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</si>
  <si>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</si>
  <si>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</si>
  <si>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</si>
  <si>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</si>
  <si>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</si>
  <si>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</si>
  <si>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</si>
  <si>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</si>
  <si>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</si>
  <si>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</si>
  <si>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</si>
  <si>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</si>
  <si>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</si>
  <si>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</si>
  <si>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</si>
  <si>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</si>
  <si>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</si>
  <si>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</si>
  <si>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</si>
  <si>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</si>
  <si>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</si>
  <si>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</si>
  <si>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</si>
  <si>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</si>
  <si>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</si>
  <si>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</si>
  <si>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</si>
  <si>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</si>
  <si>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</si>
  <si>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</si>
  <si>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</si>
  <si>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</si>
  <si>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</si>
  <si>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</si>
  <si>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</si>
  <si>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</si>
  <si>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</si>
  <si>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</si>
  <si>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</si>
  <si>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</si>
  <si>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</si>
  <si>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</si>
  <si>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</si>
  <si>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</si>
  <si>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</si>
  <si>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</si>
  <si>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</si>
  <si>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</si>
  <si>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</si>
  <si>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</si>
  <si>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</si>
  <si>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</si>
  <si>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</si>
  <si>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</si>
  <si>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</si>
  <si>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</si>
  <si>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</si>
  <si>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</si>
  <si>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</si>
  <si>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</si>
  <si>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</si>
  <si>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</si>
  <si>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</si>
  <si>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</si>
  <si>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</si>
  <si>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</si>
  <si>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</si>
  <si>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</si>
  <si>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</si>
  <si>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</si>
  <si>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</si>
  <si>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</si>
  <si>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</si>
  <si>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</si>
  <si>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</si>
  <si>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</si>
  <si>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</si>
  <si>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</si>
  <si>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</si>
  <si>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</si>
  <si>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</si>
  <si>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</si>
  <si>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</si>
  <si>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</si>
  <si>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</si>
  <si>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</si>
  <si>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</si>
  <si>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</si>
  <si>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</si>
  <si>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</si>
  <si>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</si>
  <si>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</si>
  <si>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</si>
  <si>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</si>
  <si>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</si>
  <si>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</si>
  <si>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</si>
  <si>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</si>
  <si>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</si>
  <si>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</si>
  <si>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</si>
  <si>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</si>
  <si>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</si>
  <si>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</si>
  <si>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</si>
  <si>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</si>
  <si>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</si>
  <si>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</si>
  <si>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</si>
  <si>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</si>
  <si>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</si>
  <si>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</si>
  <si>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</si>
  <si>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</si>
  <si>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</si>
  <si>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</si>
  <si>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</si>
  <si>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</si>
  <si>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</si>
  <si>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</si>
  <si>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</si>
  <si>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</si>
  <si>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</si>
  <si>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</si>
  <si>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</si>
  <si>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</si>
  <si>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</si>
  <si>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</si>
  <si>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</si>
  <si>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</si>
  <si>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</si>
  <si>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</si>
  <si>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</si>
  <si>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</si>
  <si>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</si>
  <si>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</si>
  <si>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</si>
  <si>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</si>
  <si>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</si>
  <si>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</si>
  <si>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</si>
  <si>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</si>
  <si>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</si>
  <si>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</si>
  <si>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</si>
  <si>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</si>
  <si>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</si>
  <si>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</si>
  <si>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</si>
  <si>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</si>
  <si>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</si>
  <si>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</si>
  <si>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</si>
  <si>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</si>
  <si>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</si>
  <si>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</si>
  <si>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</si>
  <si>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</si>
  <si>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</si>
  <si>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</si>
  <si>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</si>
  <si>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</si>
  <si>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</si>
  <si>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</si>
  <si>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</si>
  <si>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</si>
  <si>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</si>
  <si>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</si>
  <si>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</si>
  <si>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</si>
  <si>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</si>
  <si>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</si>
  <si>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</si>
  <si>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</si>
  <si>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</si>
  <si>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</si>
  <si>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</si>
  <si>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</si>
  <si>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</si>
  <si>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</si>
  <si>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</si>
  <si>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</si>
  <si>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</si>
  <si>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</si>
  <si>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</si>
  <si>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</si>
  <si>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</si>
  <si>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</si>
  <si>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</si>
  <si>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</si>
  <si>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</si>
  <si>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</si>
  <si>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</si>
  <si>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</si>
  <si>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</si>
  <si>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</si>
  <si>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</si>
  <si>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</si>
  <si>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</si>
  <si>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</si>
  <si>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</si>
  <si>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</si>
  <si>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</si>
  <si>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</si>
  <si>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</si>
  <si>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</si>
  <si>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</si>
  <si>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</si>
  <si>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</si>
  <si>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</si>
  <si>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</si>
  <si>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</si>
  <si>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</si>
  <si>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</si>
  <si>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</si>
  <si>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</si>
  <si>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</si>
  <si>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</si>
  <si>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</si>
  <si>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</si>
  <si>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</si>
  <si>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</si>
  <si>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</si>
  <si>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</si>
  <si>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</si>
  <si>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</si>
  <si>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</si>
  <si>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</si>
  <si>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</si>
  <si>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</si>
  <si>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</si>
  <si>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</si>
  <si>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</si>
  <si>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</si>
  <si>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</si>
  <si>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</si>
  <si>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</si>
  <si>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</si>
  <si>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</si>
  <si>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</si>
  <si>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</si>
  <si>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</si>
  <si>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</si>
  <si>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</si>
  <si>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</si>
  <si>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</si>
  <si>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</si>
  <si>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</si>
  <si>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</si>
  <si>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</si>
  <si>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</si>
  <si>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</si>
  <si>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</si>
  <si>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</si>
  <si>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</si>
  <si>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</si>
  <si>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</si>
  <si>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</si>
  <si>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</si>
  <si>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</si>
  <si>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</si>
  <si>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</si>
  <si>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</si>
  <si>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</si>
  <si>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</si>
  <si>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</si>
  <si>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</si>
  <si>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</si>
  <si>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</si>
  <si>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</si>
  <si>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</si>
  <si>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</si>
  <si>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</si>
  <si>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</si>
  <si>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</si>
  <si>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</si>
  <si>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</si>
  <si>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</si>
  <si>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</si>
  <si>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</si>
  <si>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</si>
  <si>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</si>
  <si>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</si>
  <si>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</si>
  <si>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</si>
  <si>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</si>
  <si>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</si>
  <si>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</si>
  <si>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</si>
  <si>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</si>
  <si>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</si>
  <si>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</si>
  <si>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</si>
  <si>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</si>
  <si>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</si>
  <si>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</si>
  <si>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</si>
  <si>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</si>
  <si>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</si>
  <si>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</si>
  <si>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</si>
  <si>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</si>
  <si>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</si>
  <si>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</si>
  <si>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</si>
  <si>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</si>
  <si>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</si>
  <si>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</si>
  <si>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</si>
  <si>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</si>
  <si>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</si>
  <si>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</si>
  <si>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</si>
  <si>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</si>
  <si>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</si>
  <si>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</si>
  <si>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</si>
  <si>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</si>
  <si>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</si>
  <si>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</si>
  <si>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</si>
  <si>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</si>
  <si>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</si>
  <si>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</si>
  <si>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</si>
  <si>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</si>
  <si>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</si>
  <si>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</si>
  <si>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</si>
  <si>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</si>
  <si>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</si>
  <si>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</si>
  <si>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</si>
  <si>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</si>
  <si>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</si>
  <si>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</si>
  <si>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</si>
  <si>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</si>
  <si>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</si>
  <si>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</si>
  <si>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</si>
  <si>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</si>
  <si>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</si>
  <si>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</si>
  <si>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</si>
  <si>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</si>
  <si>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</si>
  <si>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</si>
  <si>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</si>
  <si>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</si>
  <si>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</si>
  <si>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</si>
  <si>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</si>
  <si>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</si>
  <si>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</si>
  <si>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</si>
  <si>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</si>
  <si>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</si>
  <si>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</si>
  <si>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</si>
  <si>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</si>
  <si>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</si>
  <si>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</si>
  <si>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</si>
  <si>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</si>
  <si>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</si>
  <si>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</si>
  <si>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</si>
  <si>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</si>
  <si>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</si>
  <si>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</si>
  <si>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</si>
  <si>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</si>
  <si>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</si>
  <si>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</si>
  <si>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</si>
  <si>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</si>
  <si>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</si>
  <si>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</si>
  <si>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</si>
  <si>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</si>
  <si>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</si>
  <si>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</si>
  <si>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</si>
  <si>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</si>
  <si>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</si>
  <si>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</si>
  <si>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</si>
  <si>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</si>
  <si>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</si>
  <si>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</si>
  <si>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</si>
  <si>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</si>
  <si>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</si>
  <si>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</si>
  <si>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</si>
  <si>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</si>
  <si>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</si>
  <si>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</si>
  <si>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</si>
  <si>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</si>
  <si>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</si>
  <si>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</si>
  <si>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</si>
  <si>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</si>
  <si>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</si>
  <si>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</si>
  <si>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</si>
  <si>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</si>
  <si>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</si>
  <si>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</si>
  <si>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</si>
  <si>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</si>
  <si>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</si>
  <si>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</si>
  <si>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</si>
  <si>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</si>
  <si>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</si>
  <si>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</si>
  <si>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</si>
  <si>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</si>
  <si>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</si>
  <si>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</si>
  <si>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</si>
  <si>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</si>
  <si>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</si>
  <si>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</si>
  <si>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</si>
  <si>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</si>
  <si>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</si>
  <si>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</si>
  <si>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</si>
  <si>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</si>
  <si>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</si>
  <si>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</si>
  <si>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</si>
  <si>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</si>
  <si>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</si>
  <si>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</si>
  <si>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</si>
  <si>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</si>
  <si>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</si>
  <si>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</si>
  <si>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</si>
  <si>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</si>
  <si>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</si>
  <si>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</si>
  <si>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</si>
  <si>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</si>
  <si>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</si>
  <si>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</si>
  <si>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</si>
  <si>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</si>
  <si>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</si>
  <si>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</si>
  <si>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</si>
  <si>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</si>
  <si>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</si>
  <si>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</si>
  <si>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</si>
  <si>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</si>
  <si>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</si>
  <si>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</si>
  <si>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</si>
  <si>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</si>
  <si>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</si>
  <si>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</si>
  <si>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</si>
  <si>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</si>
  <si>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</si>
  <si>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</si>
  <si>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</si>
  <si>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</si>
  <si>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</si>
  <si>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</si>
  <si>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</si>
  <si>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</si>
  <si>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</si>
  <si>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</si>
  <si>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</si>
  <si>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</si>
  <si>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</si>
  <si>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</si>
  <si>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</si>
  <si>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</si>
  <si>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</si>
  <si>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</si>
  <si>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</si>
  <si>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</si>
  <si>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</si>
  <si>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</si>
  <si>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</si>
  <si>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</si>
  <si>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</si>
  <si>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</si>
  <si>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</si>
  <si>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</si>
  <si>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</si>
  <si>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</si>
  <si>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</si>
  <si>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</si>
  <si>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</si>
  <si>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</si>
  <si>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</si>
  <si>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</si>
  <si>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</si>
  <si>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</si>
  <si>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</si>
  <si>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</si>
  <si>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</si>
  <si>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</si>
  <si>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</si>
  <si>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</si>
  <si>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</si>
  <si>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</si>
  <si>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</si>
  <si>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</si>
  <si>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</si>
  <si>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</si>
  <si>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</si>
  <si>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</si>
  <si>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</si>
  <si>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</si>
  <si>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</si>
  <si>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</si>
  <si>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</si>
  <si>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</si>
  <si>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</si>
  <si>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</si>
  <si>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</si>
  <si>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</si>
  <si>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</si>
  <si>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</si>
  <si>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</si>
  <si>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</si>
  <si>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</si>
  <si>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</si>
  <si>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</si>
  <si>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</si>
  <si>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</si>
  <si>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</si>
  <si>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</si>
  <si>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</si>
  <si>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</si>
  <si>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</si>
  <si>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</si>
  <si>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</si>
  <si>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</si>
  <si>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</si>
  <si>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</si>
  <si>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</si>
  <si>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</si>
  <si>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</si>
  <si>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</si>
  <si>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</si>
  <si>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</si>
  <si>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</si>
  <si>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</si>
  <si>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</si>
  <si>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</si>
  <si>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</si>
  <si>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</si>
  <si>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</si>
  <si>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</si>
  <si>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</si>
  <si>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</si>
  <si>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</si>
  <si>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</si>
  <si>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</si>
  <si>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</si>
  <si>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</si>
  <si>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</si>
  <si>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</si>
  <si>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</si>
  <si>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</si>
  <si>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</si>
  <si>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</si>
  <si>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</si>
  <si>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</si>
  <si>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</si>
  <si>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</si>
  <si>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</si>
  <si>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</si>
  <si>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</si>
  <si>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</si>
  <si>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</si>
  <si>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</si>
  <si>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</si>
  <si>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</si>
  <si>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</si>
  <si>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</si>
  <si>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</si>
  <si>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</si>
  <si>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</si>
  <si>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</si>
  <si>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</si>
  <si>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</si>
  <si>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</si>
  <si>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</si>
  <si>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</si>
  <si>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</si>
  <si>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</si>
  <si>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</si>
  <si>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</si>
  <si>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</si>
  <si>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</si>
  <si>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</si>
  <si>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</si>
  <si>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</si>
  <si>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</si>
  <si>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</si>
  <si>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</si>
  <si>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</si>
  <si>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</si>
  <si>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</si>
  <si>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</si>
  <si>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</si>
  <si>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</si>
  <si>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</si>
  <si>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</si>
  <si>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</si>
  <si>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</si>
  <si>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</si>
  <si>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</si>
  <si>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</si>
  <si>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</si>
  <si>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</si>
  <si>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</si>
  <si>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</si>
  <si>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</si>
  <si>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</si>
  <si>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</si>
  <si>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</si>
  <si>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</si>
  <si>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</si>
  <si>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</si>
  <si>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</si>
  <si>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</si>
  <si>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</si>
  <si>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</si>
  <si>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</si>
  <si>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</si>
  <si>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</si>
  <si>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</si>
  <si>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</si>
  <si>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</si>
  <si>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</si>
  <si>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</si>
  <si>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</si>
  <si>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</si>
  <si>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</si>
  <si>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</si>
  <si>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</si>
  <si>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</si>
  <si>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</si>
  <si>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</si>
  <si>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</si>
  <si>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</si>
  <si>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</si>
  <si>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</si>
  <si>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</si>
  <si>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</si>
  <si>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</si>
  <si>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</si>
  <si>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</si>
  <si>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</si>
  <si>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</si>
  <si>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</si>
  <si>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</si>
  <si>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</si>
  <si>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</si>
  <si>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</si>
  <si>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</si>
  <si>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</si>
  <si>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</si>
  <si>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</si>
  <si>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</si>
  <si>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</si>
  <si>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</si>
  <si>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</si>
  <si>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</si>
  <si>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</si>
  <si>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</si>
  <si>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</si>
  <si>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</si>
  <si>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</si>
  <si>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</si>
  <si>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</si>
  <si>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</si>
  <si>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</si>
  <si>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</si>
  <si>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</si>
  <si>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</si>
  <si>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</si>
  <si>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</si>
  <si>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</si>
  <si>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</si>
  <si>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</si>
  <si>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</si>
  <si>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</si>
  <si>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</si>
  <si>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</si>
  <si>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</si>
  <si>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</si>
  <si>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</si>
  <si>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</si>
  <si>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</si>
  <si>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</si>
  <si>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</si>
  <si>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</si>
  <si>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</si>
  <si>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</si>
  <si>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</si>
  <si>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</si>
  <si>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</si>
  <si>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</si>
  <si>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</si>
  <si>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</si>
  <si>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</si>
  <si>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</si>
  <si>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</si>
  <si>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</si>
  <si>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</si>
  <si>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</si>
  <si>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</si>
  <si>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</si>
  <si>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</si>
  <si>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</si>
  <si>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</si>
  <si>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</si>
  <si>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</si>
  <si>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</si>
  <si>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</si>
  <si>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</si>
  <si>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</si>
  <si>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</si>
  <si>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</si>
  <si>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</si>
  <si>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</si>
  <si>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</si>
  <si>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</si>
  <si>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</si>
  <si>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</si>
  <si>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</si>
  <si>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</si>
  <si>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</si>
  <si>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</si>
  <si>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</si>
  <si>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</si>
  <si>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</si>
  <si>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</si>
  <si>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</si>
  <si>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</si>
  <si>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</si>
  <si>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</si>
  <si>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</si>
  <si>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</si>
  <si>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</si>
  <si>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</si>
  <si>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</si>
  <si>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</si>
  <si>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</si>
  <si>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</si>
  <si>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</si>
  <si>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</si>
  <si>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</si>
  <si>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</si>
  <si>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</si>
  <si>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</si>
  <si>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</si>
  <si>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</si>
  <si>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</si>
  <si>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</si>
  <si>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</si>
  <si>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</si>
  <si>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</si>
  <si>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</si>
  <si>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</si>
  <si>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</si>
  <si>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</si>
  <si>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</si>
  <si>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</si>
  <si>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</si>
  <si>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</si>
  <si>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</si>
  <si>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</si>
  <si>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</si>
  <si>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</si>
  <si>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</si>
  <si>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</si>
  <si>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</si>
  <si>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</si>
  <si>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</si>
  <si>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</si>
  <si>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</si>
  <si>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</si>
  <si>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</si>
  <si>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</si>
  <si>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</si>
  <si>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</si>
  <si>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</si>
  <si>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</si>
  <si>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</si>
  <si>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</si>
  <si>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</si>
  <si>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</si>
  <si>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</si>
  <si>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</si>
  <si>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</si>
  <si>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</si>
  <si>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</si>
  <si>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</si>
  <si>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</si>
  <si>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</si>
  <si>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</si>
  <si>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</si>
  <si>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</si>
  <si>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</si>
  <si>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</si>
  <si>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</si>
  <si>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</si>
  <si>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</si>
  <si>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</si>
  <si>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</si>
  <si>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</si>
  <si>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</si>
  <si>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</si>
  <si>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</si>
  <si>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</si>
  <si>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</si>
  <si>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</si>
  <si>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</si>
  <si>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</si>
  <si>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</si>
  <si>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</si>
  <si>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</si>
  <si>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</si>
  <si>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</si>
  <si>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</si>
  <si>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</si>
  <si>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</si>
  <si>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</si>
  <si>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</si>
  <si>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</si>
  <si>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</si>
  <si>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</si>
  <si>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</si>
  <si>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</si>
  <si>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</si>
  <si>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</si>
  <si>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</si>
  <si>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</si>
  <si>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</si>
  <si>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</si>
  <si>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</si>
  <si>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</si>
  <si>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</si>
  <si>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</si>
  <si>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</si>
  <si>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</si>
  <si>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</si>
  <si>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</si>
  <si>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</si>
  <si>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</si>
  <si>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</si>
  <si>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</si>
  <si>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</si>
  <si>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</si>
  <si>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</si>
  <si>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</si>
  <si>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</si>
  <si>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</si>
  <si>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</si>
  <si>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</si>
  <si>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</si>
  <si>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</si>
  <si>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</si>
  <si>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</si>
  <si>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</si>
  <si>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</si>
  <si>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</si>
  <si>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</si>
  <si>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</si>
  <si>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</si>
  <si>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</si>
  <si>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</si>
  <si>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</si>
  <si>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</si>
  <si>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</si>
  <si>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</si>
  <si>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</si>
  <si>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</si>
  <si>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</si>
  <si>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</si>
  <si>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</si>
  <si>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</si>
  <si>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</si>
  <si>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</si>
  <si>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</si>
  <si>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</si>
  <si>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</si>
  <si>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</si>
  <si>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</si>
  <si>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</si>
  <si>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</si>
  <si>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</si>
  <si>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</si>
  <si>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</si>
  <si>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</si>
  <si>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</si>
  <si>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</si>
  <si>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</si>
  <si>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</si>
  <si>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</si>
  <si>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</si>
  <si>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</si>
  <si>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</si>
  <si>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</si>
  <si>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</si>
  <si>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</si>
  <si>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</si>
  <si>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</si>
  <si>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</si>
  <si>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</si>
  <si>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</si>
  <si>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</si>
  <si>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</si>
  <si>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</si>
  <si>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</si>
  <si>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</si>
  <si>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</si>
  <si>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</si>
  <si>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</si>
  <si>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</si>
  <si>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</si>
  <si>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</si>
  <si>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</si>
  <si>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</si>
  <si>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</si>
  <si>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</si>
  <si>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</si>
  <si>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</si>
  <si>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</si>
  <si>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</si>
  <si>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</si>
  <si>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</si>
  <si>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</si>
  <si>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</si>
  <si>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</si>
  <si>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</si>
  <si>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</si>
  <si>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</si>
  <si>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</si>
  <si>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</si>
  <si>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</si>
  <si>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</si>
  <si>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</si>
  <si>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</si>
  <si>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</si>
  <si>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</si>
  <si>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</si>
  <si>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</si>
  <si>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</si>
  <si>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</si>
  <si>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</si>
  <si>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</si>
  <si>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</si>
  <si>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</si>
  <si>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</si>
  <si>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</si>
  <si>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</si>
  <si>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</si>
  <si>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</si>
  <si>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</si>
  <si>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</si>
  <si>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</si>
  <si>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</si>
  <si>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</si>
  <si>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</si>
  <si>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</si>
  <si>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</si>
  <si>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</si>
  <si>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</si>
  <si>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</si>
  <si>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</si>
  <si>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</si>
  <si>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</si>
  <si>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</si>
  <si>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</si>
  <si>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</si>
  <si>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</si>
  <si>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</si>
  <si>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</si>
  <si>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</si>
  <si>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</si>
  <si>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</si>
  <si>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</si>
  <si>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</si>
  <si>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</si>
  <si>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</si>
  <si>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</si>
  <si>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</si>
  <si>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</si>
  <si>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</si>
  <si>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</si>
  <si>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</si>
  <si>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</si>
  <si>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</si>
  <si>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</si>
  <si>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</si>
  <si>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</si>
  <si>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</si>
  <si>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</si>
  <si>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</si>
  <si>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</si>
  <si>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</si>
  <si>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</si>
  <si>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</si>
  <si>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</si>
  <si>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</si>
  <si>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</si>
  <si>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</si>
  <si>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</si>
  <si>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</si>
  <si>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</si>
  <si>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</si>
  <si>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</si>
  <si>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</si>
  <si>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</si>
  <si>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</si>
  <si>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</si>
  <si>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</si>
  <si>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</si>
  <si>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</si>
  <si>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</si>
  <si>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</si>
  <si>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</si>
  <si>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</si>
  <si>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</si>
  <si>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</si>
  <si>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</si>
  <si>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</si>
  <si>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</si>
  <si>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</si>
  <si>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</si>
  <si>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</si>
  <si>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</si>
  <si>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</si>
  <si>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</si>
  <si>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</si>
  <si>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</si>
  <si>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</si>
  <si>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</si>
  <si>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</si>
  <si>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</si>
  <si>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</si>
  <si>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</si>
  <si>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</si>
  <si>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</si>
  <si>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</si>
  <si>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</si>
  <si>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</si>
  <si>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</si>
  <si>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</si>
  <si>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</si>
  <si>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</si>
  <si>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</si>
  <si>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</si>
  <si>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</si>
  <si>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</si>
  <si>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</si>
  <si>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</si>
  <si>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</si>
  <si>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</si>
  <si>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</si>
  <si>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</si>
  <si>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</si>
  <si>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</si>
  <si>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</si>
  <si>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</si>
  <si>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</si>
  <si>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</si>
  <si>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</si>
  <si>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</si>
  <si>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</si>
  <si>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</si>
  <si>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</si>
  <si>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</si>
  <si>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</si>
  <si>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</si>
  <si>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</si>
  <si>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</si>
  <si>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</si>
  <si>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</si>
  <si>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</si>
  <si>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</si>
  <si>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</si>
  <si>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</si>
  <si>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</si>
  <si>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</si>
  <si>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</si>
  <si>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</si>
  <si>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</si>
  <si>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</si>
  <si>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</si>
  <si>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</si>
  <si>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</si>
  <si>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</si>
  <si>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</si>
  <si>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</si>
  <si>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</si>
  <si>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</si>
  <si>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</si>
  <si>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</si>
  <si>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</si>
  <si>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</si>
  <si>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</si>
  <si>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</si>
  <si>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</si>
  <si>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</si>
  <si>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</si>
  <si>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</si>
  <si>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</si>
  <si>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</si>
  <si>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</si>
  <si>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</si>
  <si>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</si>
  <si>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</si>
  <si>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</si>
  <si>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</si>
  <si>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</si>
  <si>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</si>
  <si>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</si>
  <si>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</si>
  <si>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</si>
  <si>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</si>
  <si>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</si>
  <si>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</si>
  <si>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</si>
  <si>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</si>
  <si>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</si>
  <si>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</si>
  <si>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</si>
  <si>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</si>
  <si>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</si>
  <si>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</si>
  <si>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</si>
  <si>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</si>
  <si>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</si>
  <si>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</si>
  <si>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</si>
  <si>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</si>
  <si>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</si>
  <si>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</si>
  <si>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</si>
  <si>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</si>
  <si>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</si>
  <si>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</si>
  <si>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</si>
  <si>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</si>
  <si>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</si>
  <si>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</si>
  <si>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</si>
  <si>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</si>
  <si>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</si>
  <si>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</si>
  <si>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</si>
  <si>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</si>
  <si>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</si>
  <si>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</si>
  <si>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</si>
  <si>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</si>
  <si>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</si>
  <si>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</si>
  <si>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</si>
  <si>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</si>
  <si>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</si>
  <si>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</si>
  <si>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</si>
  <si>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</si>
  <si>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</si>
  <si>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</si>
  <si>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</si>
  <si>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</si>
  <si>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</si>
  <si>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</si>
  <si>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</si>
  <si>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</si>
  <si>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</si>
  <si>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</si>
  <si>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</si>
  <si>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</si>
  <si>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</si>
  <si>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</si>
  <si>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</si>
  <si>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</si>
  <si>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</si>
  <si>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</si>
  <si>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</si>
  <si>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</si>
  <si>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</si>
  <si>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</si>
  <si>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</si>
  <si>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</si>
  <si>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</si>
  <si>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</si>
  <si>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</si>
  <si>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</si>
  <si>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</si>
  <si>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</si>
  <si>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</si>
  <si>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</si>
  <si>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</si>
  <si>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</si>
  <si>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</si>
  <si>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</si>
  <si>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</si>
  <si>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</si>
  <si>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</si>
  <si>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</si>
  <si>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</si>
  <si>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</si>
  <si>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</si>
  <si>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</si>
  <si>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</si>
  <si>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</si>
  <si>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</si>
  <si>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</si>
  <si>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</si>
  <si>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</si>
  <si>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</si>
  <si>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</si>
  <si>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</si>
  <si>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</si>
  <si>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</si>
  <si>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</si>
  <si>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</si>
  <si>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</si>
  <si>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</si>
  <si>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</si>
  <si>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</si>
  <si>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</si>
  <si>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</si>
  <si>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</si>
  <si>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</si>
  <si>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</si>
  <si>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</si>
  <si>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</si>
  <si>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</si>
  <si>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</si>
  <si>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</si>
  <si>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</si>
  <si>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</si>
  <si>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</si>
  <si>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</si>
  <si>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</si>
  <si>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</si>
  <si>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</si>
  <si>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</si>
  <si>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</si>
  <si>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</si>
  <si>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</si>
  <si>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</si>
  <si>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</si>
  <si>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</si>
  <si>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</si>
  <si>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</si>
  <si>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</si>
  <si>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</si>
  <si>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</si>
  <si>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</si>
  <si>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</si>
  <si>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</si>
  <si>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</si>
  <si>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</si>
  <si>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</si>
  <si>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</si>
  <si>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</si>
  <si>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</si>
  <si>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</si>
  <si>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</si>
  <si>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</si>
  <si>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</si>
  <si>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</si>
  <si>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</si>
  <si>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</si>
  <si>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</si>
  <si>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</si>
  <si>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</si>
  <si>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</si>
  <si>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</si>
  <si>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</si>
  <si>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</si>
  <si>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</si>
  <si>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</si>
  <si>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</si>
  <si>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</si>
  <si>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</si>
  <si>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</si>
  <si>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</si>
  <si>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</si>
  <si>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</si>
  <si>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</si>
  <si>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</si>
  <si>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</si>
  <si>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</si>
  <si>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</si>
  <si>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</si>
  <si>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</si>
  <si>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</si>
  <si>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</si>
  <si>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</si>
  <si>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</si>
  <si>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</si>
  <si>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</si>
  <si>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</si>
  <si>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</si>
  <si>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</si>
  <si>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</si>
  <si>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</si>
  <si>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</si>
  <si>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</si>
  <si>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</si>
  <si>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</si>
  <si>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</si>
  <si>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</si>
  <si>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</si>
  <si>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</si>
  <si>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</si>
  <si>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</si>
  <si>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</si>
  <si>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</si>
  <si>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</si>
  <si>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</si>
  <si>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</si>
  <si>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</si>
  <si>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</si>
  <si>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</si>
  <si>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</si>
  <si>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</si>
  <si>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</si>
  <si>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</si>
  <si>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</si>
  <si>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</si>
  <si>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</si>
  <si>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</si>
  <si>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</si>
  <si>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</si>
  <si>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</si>
  <si>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</si>
  <si>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</si>
  <si>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</si>
  <si>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</si>
  <si>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</si>
  <si>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</si>
  <si>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</si>
  <si>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</si>
  <si>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</si>
  <si>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</si>
  <si>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</si>
  <si>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</si>
  <si>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</si>
  <si>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</si>
  <si>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</si>
  <si>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</si>
  <si>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</si>
  <si>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</si>
  <si>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</si>
  <si>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</si>
  <si>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</si>
  <si>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</si>
  <si>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</si>
  <si>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</si>
  <si>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</si>
  <si>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</si>
  <si>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</si>
  <si>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</si>
  <si>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</si>
  <si>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</si>
  <si>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</si>
  <si>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</si>
  <si>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</si>
  <si>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</si>
  <si>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</si>
  <si>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</si>
  <si>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</si>
  <si>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</si>
  <si>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</si>
  <si>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</si>
  <si>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</si>
  <si>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</si>
  <si>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</si>
  <si>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</si>
  <si>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</si>
  <si>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</si>
  <si>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</si>
  <si>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</si>
  <si>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</si>
  <si>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</si>
  <si>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</si>
  <si>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</si>
  <si>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</si>
  <si>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</si>
  <si>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</si>
  <si>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</si>
  <si>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</si>
  <si>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</si>
  <si>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</si>
  <si>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</si>
  <si>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</si>
  <si>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</si>
  <si>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</si>
  <si>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</si>
  <si>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</si>
  <si>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</si>
  <si>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</si>
  <si>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</si>
  <si>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</si>
  <si>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</si>
  <si>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</si>
  <si>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</si>
  <si>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</si>
  <si>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</si>
  <si>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</si>
  <si>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</si>
  <si>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</si>
  <si>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</si>
  <si>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</si>
  <si>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</si>
  <si>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</si>
  <si>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</si>
  <si>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</si>
  <si>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</si>
  <si>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</si>
  <si>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</si>
  <si>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</si>
  <si>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</si>
  <si>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</si>
  <si>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</si>
  <si>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</si>
  <si>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</si>
  <si>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</si>
  <si>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</si>
  <si>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</si>
  <si>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</si>
  <si>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</si>
  <si>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</si>
  <si>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</si>
  <si>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</si>
  <si>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</si>
  <si>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</si>
  <si>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</si>
  <si>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</si>
  <si>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</si>
  <si>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</si>
  <si>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</si>
  <si>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</si>
  <si>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</si>
  <si>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</si>
  <si>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</si>
  <si>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</si>
  <si>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</si>
  <si>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</si>
  <si>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</si>
  <si>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</si>
  <si>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</si>
  <si>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</si>
  <si>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</si>
  <si>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</si>
  <si>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</si>
  <si>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</si>
  <si>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</si>
  <si>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</si>
  <si>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</si>
  <si>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</si>
  <si>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</si>
  <si>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</si>
  <si>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</si>
  <si>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</si>
  <si>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</si>
  <si>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</si>
  <si>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</si>
  <si>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</si>
  <si>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</si>
  <si>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</si>
  <si>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</si>
  <si>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</si>
  <si>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</si>
  <si>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</si>
  <si>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</si>
  <si>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</si>
  <si>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</si>
  <si>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</si>
  <si>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</si>
  <si>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</si>
  <si>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</si>
  <si>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</si>
  <si>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</si>
  <si>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</si>
  <si>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</si>
  <si>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</si>
  <si>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</si>
  <si>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</si>
  <si>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</si>
  <si>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</si>
  <si>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</si>
  <si>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</si>
  <si>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</si>
  <si>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</si>
  <si>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</si>
  <si>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</si>
  <si>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</si>
  <si>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</si>
  <si>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</si>
  <si>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</si>
  <si>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</si>
  <si>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</si>
  <si>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</si>
  <si>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</si>
  <si>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</si>
  <si>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</si>
  <si>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</si>
  <si>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</si>
  <si>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</si>
  <si>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</si>
  <si>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</si>
  <si>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</si>
  <si>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</si>
  <si>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</si>
  <si>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</si>
  <si>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</si>
  <si>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</si>
  <si>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</si>
  <si>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</si>
  <si>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</si>
  <si>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</si>
  <si>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</si>
  <si>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</si>
  <si>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</si>
  <si>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</si>
  <si>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</si>
  <si>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</si>
  <si>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</si>
  <si>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</si>
  <si>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</si>
  <si>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</si>
  <si>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</si>
  <si>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</si>
  <si>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</si>
  <si>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</si>
  <si>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</si>
  <si>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</si>
  <si>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</si>
  <si>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</si>
  <si>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</si>
  <si>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</si>
  <si>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</si>
  <si>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</si>
  <si>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</si>
  <si>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</si>
  <si>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</si>
  <si>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</si>
  <si>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</si>
  <si>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</si>
  <si>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</si>
  <si>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</si>
  <si>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</si>
  <si>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</si>
  <si>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</si>
  <si>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</si>
  <si>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</si>
  <si>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</si>
  <si>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</si>
  <si>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</si>
  <si>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</si>
  <si>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</si>
  <si>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</si>
  <si>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</si>
  <si>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</si>
  <si>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</si>
  <si>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</si>
  <si>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</si>
  <si>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</si>
  <si>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</si>
  <si>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</si>
  <si>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</si>
  <si>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</si>
  <si>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</si>
  <si>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</si>
  <si>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</si>
  <si>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</si>
  <si>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</si>
  <si>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</si>
  <si>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</si>
  <si>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</si>
  <si>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</si>
  <si>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</si>
  <si>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</si>
  <si>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</si>
  <si>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</si>
  <si>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</si>
  <si>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</si>
  <si>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</si>
  <si>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</si>
  <si>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</si>
  <si>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</si>
  <si>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</si>
  <si>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</si>
  <si>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</si>
  <si>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</si>
  <si>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</si>
  <si>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</si>
  <si>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</si>
  <si>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</si>
  <si>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</si>
  <si>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</si>
  <si>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</si>
  <si>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</si>
  <si>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</si>
  <si>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</si>
  <si>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</si>
  <si>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</si>
  <si>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</si>
  <si>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</si>
  <si>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</si>
  <si>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</si>
  <si>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</si>
  <si>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</si>
  <si>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</si>
  <si>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</si>
  <si>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</si>
  <si>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</si>
  <si>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</si>
  <si>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</si>
  <si>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</si>
  <si>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</si>
  <si>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</si>
  <si>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</si>
  <si>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</si>
  <si>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</si>
  <si>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</si>
  <si>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</si>
  <si>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</si>
  <si>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</si>
  <si>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</si>
  <si>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</si>
  <si>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</si>
  <si>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</si>
  <si>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</si>
  <si>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</si>
  <si>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</si>
  <si>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</si>
  <si>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</si>
  <si>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</si>
  <si>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</si>
  <si>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</si>
  <si>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</si>
  <si>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</si>
  <si>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</si>
  <si>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</si>
  <si>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</si>
  <si>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</si>
  <si>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</si>
  <si>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</si>
  <si>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</si>
  <si>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</si>
  <si>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</si>
  <si>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</si>
  <si>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</si>
  <si>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</si>
  <si>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</si>
  <si>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</si>
  <si>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</si>
  <si>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</si>
  <si>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</si>
  <si>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</si>
  <si>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</si>
  <si>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</si>
  <si>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</si>
  <si>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</si>
  <si>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</si>
  <si>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</si>
  <si>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</si>
  <si>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</si>
  <si>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</si>
  <si>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</si>
  <si>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</si>
  <si>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</si>
  <si>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</si>
  <si>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</si>
  <si>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</si>
  <si>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</si>
  <si>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</si>
  <si>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</si>
  <si>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</si>
  <si>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</si>
  <si>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</si>
  <si>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</si>
  <si>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</si>
  <si>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</si>
  <si>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</si>
  <si>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</si>
  <si>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</si>
  <si>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</si>
  <si>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</si>
  <si>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</si>
  <si>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</si>
  <si>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</si>
  <si>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</si>
  <si>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</si>
  <si>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</si>
  <si>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</si>
  <si>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</si>
  <si>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</si>
  <si>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</si>
  <si>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</si>
  <si>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</si>
  <si>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</si>
  <si>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</si>
  <si>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</si>
  <si>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</si>
  <si>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</si>
  <si>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</si>
  <si>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</si>
  <si>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</si>
  <si>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</si>
  <si>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</si>
  <si>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</si>
  <si>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</si>
  <si>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</si>
  <si>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</si>
  <si>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</si>
  <si>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</si>
  <si>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</si>
  <si>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</si>
  <si>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</si>
  <si>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</si>
  <si>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</si>
  <si>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</si>
  <si>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</si>
  <si>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</si>
  <si>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</si>
  <si>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</si>
  <si>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</si>
  <si>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</si>
  <si>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</si>
  <si>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</si>
  <si>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</si>
  <si>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</si>
  <si>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</si>
  <si>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</si>
  <si>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</si>
  <si>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</si>
  <si>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</si>
  <si>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</si>
  <si>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</si>
  <si>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</si>
  <si>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</si>
  <si>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</si>
  <si>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</si>
  <si>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</si>
  <si>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</si>
  <si>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</si>
  <si>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</si>
  <si>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</si>
  <si>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</si>
  <si>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</si>
  <si>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</si>
  <si>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</si>
  <si>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</si>
  <si>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</si>
  <si>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</si>
  <si>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</si>
  <si>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</si>
  <si>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</si>
  <si>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</si>
  <si>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</si>
  <si>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</si>
  <si>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</si>
  <si>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</si>
  <si>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</si>
  <si>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</si>
  <si>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</si>
  <si>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</si>
  <si>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</si>
  <si>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</si>
  <si>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</si>
  <si>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</si>
  <si>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</si>
  <si>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</si>
  <si>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</si>
  <si>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</si>
  <si>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</si>
  <si>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</si>
  <si>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</si>
  <si>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</si>
  <si>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</si>
  <si>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</si>
  <si>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</si>
  <si>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</si>
  <si>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</si>
  <si>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</si>
  <si>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</si>
  <si>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</si>
  <si>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</si>
  <si>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</si>
  <si>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</si>
  <si>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</si>
  <si>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</si>
  <si>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</si>
  <si>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</si>
  <si>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</si>
  <si>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</si>
  <si>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</si>
  <si>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</si>
  <si>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</si>
  <si>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</si>
  <si>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</si>
  <si>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</si>
  <si>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</si>
  <si>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</si>
  <si>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</si>
  <si>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</si>
  <si>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</si>
  <si>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</si>
  <si>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</si>
  <si>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</si>
  <si>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</si>
  <si>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</si>
  <si>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</si>
  <si>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</si>
  <si>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</si>
  <si>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</si>
  <si>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</si>
  <si>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</si>
  <si>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</si>
  <si>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</si>
  <si>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</si>
  <si>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</si>
  <si>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</si>
  <si>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</si>
  <si>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</si>
  <si>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</si>
  <si>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</si>
  <si>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</si>
  <si>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</si>
  <si>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</si>
  <si>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</si>
  <si>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</si>
  <si>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</si>
  <si>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</si>
  <si>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</si>
  <si>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</si>
  <si>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</si>
  <si>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</si>
  <si>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</si>
  <si>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</si>
  <si>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</si>
  <si>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</si>
  <si>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</si>
  <si>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</si>
  <si>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</si>
  <si>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</si>
  <si>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</si>
  <si>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</si>
  <si>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</si>
  <si>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</si>
  <si>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</si>
  <si>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</si>
  <si>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</si>
  <si>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</si>
  <si>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</si>
  <si>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</si>
  <si>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</si>
  <si>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</si>
  <si>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</si>
  <si>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</si>
  <si>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</si>
  <si>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</si>
  <si>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</si>
  <si>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</si>
  <si>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</si>
  <si>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</si>
  <si>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</si>
  <si>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</si>
  <si>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</si>
  <si>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</si>
  <si>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</si>
  <si>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</si>
  <si>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</si>
  <si>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</si>
  <si>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</si>
  <si>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</si>
  <si>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</si>
  <si>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</si>
  <si>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</si>
  <si>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</si>
  <si>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</si>
  <si>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</si>
  <si>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</si>
  <si>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</si>
  <si>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</si>
  <si>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</si>
  <si>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</si>
  <si>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</si>
  <si>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</si>
  <si>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</si>
  <si>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</si>
  <si>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</si>
  <si>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</si>
  <si>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</si>
  <si>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</si>
  <si>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</si>
  <si>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</si>
  <si>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</si>
  <si>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</si>
  <si>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</si>
  <si>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</si>
  <si>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</si>
  <si>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</si>
  <si>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</si>
  <si>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</si>
  <si>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</si>
  <si>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</si>
  <si>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</si>
  <si>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</si>
  <si>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</si>
  <si>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</si>
  <si>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</si>
  <si>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</si>
  <si>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</si>
  <si>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</si>
  <si>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</si>
  <si>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</si>
  <si>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</si>
  <si>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</si>
  <si>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</si>
  <si>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</si>
  <si>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</si>
  <si>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</si>
  <si>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</si>
  <si>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</si>
  <si>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</si>
  <si>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</si>
  <si>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</si>
  <si>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</si>
  <si>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</si>
  <si>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</si>
  <si>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</si>
  <si>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</si>
  <si>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</si>
  <si>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</si>
  <si>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</si>
  <si>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</si>
  <si>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</si>
  <si>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</si>
  <si>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</si>
  <si>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</si>
  <si>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</si>
  <si>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</si>
  <si>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</si>
  <si>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</si>
  <si>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</si>
  <si>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</si>
  <si>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</si>
  <si>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</si>
  <si>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</si>
  <si>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</si>
  <si>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</si>
  <si>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</si>
  <si>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</si>
  <si>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</si>
  <si>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</si>
  <si>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</si>
  <si>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</si>
  <si>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</si>
  <si>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</si>
  <si>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</si>
  <si>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</si>
  <si>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</si>
  <si>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</si>
  <si>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</si>
  <si>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</si>
  <si>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</si>
  <si>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</si>
  <si>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</si>
  <si>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</si>
  <si>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</si>
  <si>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</si>
  <si>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</si>
  <si>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</si>
  <si>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</si>
  <si>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</si>
  <si>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</si>
  <si>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</si>
  <si>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</si>
  <si>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</si>
  <si>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</si>
  <si>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</si>
  <si>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</si>
  <si>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</si>
  <si>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</si>
  <si>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</si>
  <si>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</si>
  <si>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</si>
  <si>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</si>
  <si>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</si>
  <si>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</si>
  <si>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</si>
  <si>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</si>
  <si>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</si>
  <si>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</si>
  <si>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</si>
  <si>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</si>
  <si>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</si>
  <si>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</si>
  <si>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</si>
  <si>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</si>
  <si>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</si>
  <si>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</si>
  <si>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</si>
  <si>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</si>
  <si>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</si>
  <si>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</si>
  <si>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</si>
  <si>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</si>
  <si>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</si>
  <si>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</si>
  <si>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</si>
  <si>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</si>
  <si>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</si>
  <si>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</si>
  <si>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</si>
  <si>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</si>
  <si>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</si>
  <si>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</si>
  <si>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</si>
  <si>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</si>
  <si>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</si>
  <si>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</si>
  <si>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</si>
  <si>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</si>
  <si>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</si>
  <si>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</si>
  <si>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</si>
  <si>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</si>
  <si>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</si>
  <si>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</si>
  <si>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</si>
  <si>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</si>
  <si>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</si>
  <si>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</si>
  <si>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</si>
  <si>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</si>
  <si>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</si>
  <si>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</si>
  <si>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</si>
  <si>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</si>
  <si>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</si>
  <si>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</si>
  <si>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</si>
  <si>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</si>
  <si>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</si>
  <si>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</si>
  <si>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</si>
  <si>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</si>
  <si>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</si>
  <si>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</si>
  <si>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</si>
  <si>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</si>
  <si>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</si>
  <si>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</si>
  <si>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</si>
  <si>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</si>
  <si>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</si>
  <si>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</si>
  <si>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</si>
  <si>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</si>
  <si>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</si>
  <si>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</si>
  <si>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</si>
  <si>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</si>
  <si>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</si>
  <si>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</si>
  <si>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</si>
  <si>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</si>
  <si>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</si>
  <si>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</si>
  <si>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</si>
  <si>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</si>
  <si>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</si>
  <si>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</si>
  <si>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</si>
  <si>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</si>
  <si>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</si>
  <si>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</si>
  <si>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</si>
  <si>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</si>
  <si>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</si>
  <si>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</si>
  <si>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</si>
  <si>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</si>
  <si>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</si>
  <si>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</si>
  <si>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</si>
  <si>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</si>
  <si>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</si>
  <si>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</si>
  <si>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</si>
  <si>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</si>
  <si>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</si>
  <si>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</si>
  <si>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</si>
  <si>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</si>
  <si>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</si>
  <si>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</si>
  <si>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</si>
  <si>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</si>
  <si>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</si>
  <si>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</si>
  <si>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</si>
  <si>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</si>
  <si>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</si>
  <si>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</si>
  <si>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</si>
  <si>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</si>
  <si>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</si>
  <si>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</si>
  <si>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</si>
  <si>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</si>
  <si>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</si>
  <si>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</si>
  <si>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</si>
  <si>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</si>
  <si>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</si>
  <si>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</si>
  <si>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</si>
  <si>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</si>
  <si>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</si>
  <si>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</si>
  <si>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</si>
  <si>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</si>
  <si>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</si>
  <si>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</si>
  <si>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</si>
  <si>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</si>
  <si>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</si>
  <si>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</si>
  <si>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</si>
  <si>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</si>
  <si>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</si>
  <si>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</si>
  <si>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</si>
  <si>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</si>
  <si>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</si>
  <si>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</si>
  <si>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</si>
  <si>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</si>
  <si>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</si>
  <si>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</si>
  <si>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</si>
  <si>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</si>
  <si>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</si>
  <si>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</si>
  <si>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</si>
  <si>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</si>
  <si>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</si>
  <si>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</si>
  <si>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</si>
  <si>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</si>
  <si>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</si>
  <si>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</si>
  <si>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</si>
  <si>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</si>
  <si>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</si>
  <si>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</si>
  <si>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</si>
  <si>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</si>
  <si>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</si>
  <si>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</si>
  <si>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</si>
  <si>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</si>
  <si>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</si>
  <si>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</si>
  <si>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</si>
  <si>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</si>
  <si>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</si>
  <si>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</si>
  <si>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</si>
  <si>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</si>
  <si>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</si>
  <si>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</si>
  <si>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</si>
  <si>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</si>
  <si>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</si>
  <si>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</si>
  <si>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</si>
  <si>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</si>
  <si>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</si>
  <si>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</si>
  <si>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</si>
  <si>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</si>
  <si>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</si>
  <si>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</si>
  <si>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</si>
  <si>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</si>
  <si>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</si>
  <si>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</si>
  <si>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</si>
  <si>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</si>
  <si>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</si>
  <si>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</si>
  <si>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</si>
  <si>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</si>
  <si>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</si>
  <si>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</si>
  <si>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</si>
  <si>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</si>
  <si>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</si>
  <si>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</si>
  <si>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</si>
  <si>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</si>
  <si>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</si>
  <si>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</si>
  <si>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</si>
  <si>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</si>
  <si>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</si>
  <si>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</si>
  <si>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</si>
  <si>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</si>
  <si>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</si>
  <si>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</si>
  <si>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</si>
  <si>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</si>
  <si>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</si>
  <si>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</si>
  <si>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</si>
  <si>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</si>
  <si>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</si>
  <si>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</si>
  <si>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</si>
  <si>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</si>
  <si>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</si>
  <si>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</si>
  <si>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</si>
  <si>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</si>
  <si>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</si>
  <si>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</si>
  <si>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</si>
  <si>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</si>
  <si>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</si>
  <si>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</si>
  <si>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</si>
  <si>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</si>
  <si>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</si>
  <si>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</si>
  <si>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</si>
  <si>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</si>
  <si>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</si>
  <si>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</si>
  <si>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</si>
  <si>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</si>
  <si>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</si>
  <si>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</si>
  <si>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</si>
  <si>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</si>
  <si>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</si>
  <si>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</si>
  <si>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</si>
  <si>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</si>
  <si>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</si>
  <si>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</si>
  <si>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</si>
  <si>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</si>
  <si>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</si>
  <si>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</si>
  <si>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</si>
  <si>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</si>
  <si>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</si>
  <si>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</si>
  <si>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</si>
  <si>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</si>
  <si>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</si>
  <si>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</si>
  <si>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</si>
  <si>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</si>
  <si>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</si>
  <si>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</si>
  <si>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</si>
  <si>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</si>
  <si>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</si>
  <si>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</si>
  <si>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</si>
  <si>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</si>
  <si>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</si>
  <si>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</si>
  <si>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</si>
  <si>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</si>
  <si>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</si>
  <si>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</si>
  <si>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</si>
  <si>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</si>
  <si>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</si>
  <si>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</si>
  <si>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</si>
  <si>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</si>
  <si>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</si>
  <si>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</si>
  <si>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</si>
  <si>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</si>
  <si>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</si>
  <si>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</si>
  <si>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</si>
  <si>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</si>
  <si>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</si>
  <si>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</si>
  <si>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</si>
  <si>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</si>
  <si>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</si>
  <si>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</si>
  <si>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</si>
  <si>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</si>
  <si>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</si>
  <si>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</si>
  <si>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</si>
  <si>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</si>
  <si>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</si>
  <si>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</si>
  <si>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</si>
  <si>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</si>
  <si>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</si>
  <si>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</si>
  <si>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</si>
  <si>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</si>
  <si>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</si>
  <si>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</si>
  <si>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</si>
  <si>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</si>
  <si>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</si>
  <si>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</si>
  <si>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</si>
  <si>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</si>
  <si>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</si>
  <si>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</si>
  <si>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</si>
  <si>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</si>
  <si>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</si>
  <si>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</si>
  <si>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</si>
  <si>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</si>
  <si>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</si>
  <si>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</si>
  <si>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</si>
  <si>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</si>
  <si>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</si>
  <si>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</si>
  <si>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</si>
  <si>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</si>
  <si>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</si>
  <si>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</si>
  <si>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</si>
  <si>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</si>
  <si>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</si>
  <si>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</si>
  <si>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</si>
  <si>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</si>
  <si>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</si>
  <si>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</si>
  <si>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</si>
  <si>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</si>
  <si>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</si>
  <si>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</si>
  <si>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</si>
  <si>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</si>
  <si>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</si>
  <si>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</si>
  <si>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</si>
  <si>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</si>
  <si>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</si>
  <si>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</si>
  <si>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</si>
  <si>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</si>
  <si>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</si>
  <si>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</si>
  <si>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</si>
  <si>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</si>
  <si>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</si>
  <si>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</si>
  <si>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</si>
  <si>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</si>
  <si>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</si>
  <si>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</si>
  <si>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</si>
  <si>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</si>
  <si>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</si>
  <si>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</si>
  <si>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</si>
  <si>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</si>
  <si>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</si>
  <si>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</si>
  <si>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</si>
  <si>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</si>
  <si>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</si>
  <si>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</si>
  <si>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</si>
  <si>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</si>
  <si>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</si>
  <si>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</si>
  <si>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</si>
  <si>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</si>
  <si>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</si>
  <si>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</si>
  <si>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</si>
  <si>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</si>
  <si>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</si>
  <si>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</si>
  <si>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</si>
  <si>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</si>
  <si>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</si>
  <si>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</si>
  <si>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</si>
  <si>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</si>
  <si>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</si>
  <si>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</si>
  <si>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</si>
  <si>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</si>
  <si>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</si>
  <si>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</si>
  <si>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</si>
  <si>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</si>
  <si>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</si>
  <si>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</si>
  <si>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</si>
  <si>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</si>
  <si>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</si>
  <si>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</si>
  <si>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</si>
  <si>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</si>
  <si>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</si>
  <si>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</si>
  <si>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</si>
  <si>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</si>
  <si>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</si>
  <si>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</si>
  <si>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</si>
  <si>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</si>
  <si>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</si>
  <si>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</si>
  <si>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</si>
  <si>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</si>
  <si>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</si>
  <si>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</si>
  <si>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</si>
  <si>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</si>
  <si>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</si>
  <si>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</si>
  <si>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</si>
  <si>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</si>
  <si>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</si>
  <si>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</si>
  <si>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</si>
  <si>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</si>
  <si>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</si>
  <si>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</si>
  <si>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</si>
  <si>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</si>
  <si>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</si>
  <si>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</si>
  <si>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</si>
  <si>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</si>
  <si>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</si>
  <si>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</si>
  <si>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</si>
  <si>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</si>
  <si>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</si>
  <si>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</si>
  <si>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</si>
  <si>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</si>
  <si>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</si>
  <si>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</si>
  <si>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</si>
  <si>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</si>
  <si>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</si>
  <si>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</si>
  <si>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</si>
  <si>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</si>
  <si>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</si>
  <si>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</si>
  <si>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</si>
  <si>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</si>
  <si>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</si>
  <si>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</si>
  <si>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</si>
  <si>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</si>
  <si>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</si>
  <si>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</si>
  <si>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</si>
  <si>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</si>
  <si>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</si>
  <si>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</si>
  <si>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</si>
  <si>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</si>
  <si>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</si>
  <si>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</si>
  <si>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</si>
  <si>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</si>
  <si>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</si>
  <si>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</si>
  <si>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</si>
  <si>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</si>
  <si>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</si>
  <si>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</si>
  <si>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</si>
  <si>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</si>
  <si>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</si>
  <si>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</si>
  <si>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</si>
  <si>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</si>
  <si>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</si>
  <si>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</si>
  <si>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</si>
  <si>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</si>
  <si>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</si>
  <si>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</si>
  <si>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</si>
  <si>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</si>
  <si>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</si>
  <si>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</si>
  <si>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</si>
  <si>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</si>
  <si>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</si>
  <si>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</si>
  <si>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</si>
  <si>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</si>
  <si>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</si>
  <si>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</si>
  <si>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</si>
  <si>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</si>
  <si>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</si>
  <si>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</si>
  <si>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</si>
  <si>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</si>
  <si>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</si>
  <si>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</si>
  <si>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</si>
  <si>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</si>
  <si>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</si>
  <si>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</si>
  <si>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</si>
  <si>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</si>
  <si>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</si>
  <si>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</si>
  <si>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</si>
  <si>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</si>
  <si>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</si>
  <si>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</si>
  <si>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</si>
  <si>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</si>
  <si>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</si>
  <si>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</si>
  <si>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</si>
  <si>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</si>
  <si>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</si>
  <si>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</si>
  <si>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</si>
  <si>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</si>
  <si>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</si>
  <si>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</si>
  <si>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</si>
  <si>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</si>
  <si>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</si>
  <si>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</si>
  <si>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</si>
  <si>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</si>
  <si>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</si>
  <si>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</si>
  <si>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</si>
  <si>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</si>
  <si>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</si>
  <si>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</si>
  <si>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</si>
  <si>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</si>
  <si>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</si>
  <si>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</si>
  <si>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</si>
  <si>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</si>
  <si>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</si>
  <si>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</si>
  <si>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</si>
  <si>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</si>
  <si>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</si>
  <si>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</si>
  <si>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</si>
  <si>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</si>
  <si>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</si>
  <si>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</si>
  <si>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</si>
  <si>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</si>
  <si>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</si>
  <si>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</si>
  <si>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</si>
  <si>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</si>
  <si>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</si>
  <si>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</si>
  <si>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</si>
  <si>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</si>
  <si>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</si>
  <si>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</si>
  <si>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</si>
  <si>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</si>
  <si>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</si>
  <si>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</si>
  <si>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</si>
  <si>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</si>
  <si>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</si>
  <si>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</si>
  <si>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</si>
  <si>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</si>
  <si>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</si>
  <si>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</si>
  <si>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</si>
  <si>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</si>
  <si>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</si>
  <si>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</si>
  <si>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</si>
  <si>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</si>
  <si>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</si>
  <si>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</si>
  <si>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</si>
  <si>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</si>
  <si>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</si>
  <si>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</si>
  <si>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</si>
  <si>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</si>
  <si>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</si>
  <si>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</si>
  <si>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</si>
  <si>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</si>
  <si>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</si>
  <si>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</si>
  <si>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</si>
  <si>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</si>
  <si>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</si>
  <si>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</si>
  <si>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</si>
  <si>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</si>
  <si>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</si>
  <si>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</si>
  <si>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</si>
  <si>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</si>
  <si>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</si>
  <si>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</si>
  <si>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</si>
  <si>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</si>
  <si>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</si>
  <si>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</si>
  <si>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</si>
  <si>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</si>
  <si>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</si>
  <si>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</si>
  <si>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</si>
  <si>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</si>
  <si>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</si>
  <si>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</si>
  <si>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</si>
  <si>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</si>
  <si>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</si>
  <si>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</si>
  <si>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</si>
  <si>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</si>
  <si>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</si>
  <si>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</si>
  <si>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</si>
  <si>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</si>
  <si>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</si>
  <si>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</si>
  <si>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</si>
  <si>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</si>
  <si>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</si>
  <si>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</si>
  <si>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</si>
  <si>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</si>
  <si>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</si>
  <si>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</si>
  <si>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</si>
  <si>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</si>
  <si>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</si>
  <si>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</si>
  <si>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</si>
  <si>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</si>
  <si>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</si>
  <si>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</si>
  <si>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</si>
  <si>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PCM-20251026-00002102</t>
  </si>
  <si>
    <t>team moved need 30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</si>
  <si>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</si>
  <si>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</si>
  <si>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</si>
  <si>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</si>
  <si>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</si>
  <si>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</si>
  <si>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</si>
  <si>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</si>
  <si>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</si>
  <si>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</si>
  <si>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</si>
  <si>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</si>
  <si>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</si>
  <si>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</si>
  <si>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</si>
  <si>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</si>
  <si>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</si>
  <si>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</si>
  <si>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</si>
  <si>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</si>
  <si>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</si>
  <si>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</si>
  <si>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</si>
  <si>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</si>
  <si>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</si>
  <si>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</si>
  <si>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</si>
  <si>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</si>
  <si>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</si>
  <si>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</si>
  <si>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</si>
  <si>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</si>
  <si>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</si>
  <si>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</si>
  <si>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</si>
  <si>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</si>
  <si>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</si>
  <si>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</si>
  <si>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</si>
  <si>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</si>
  <si>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</si>
  <si>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</si>
  <si>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</si>
  <si>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</si>
  <si>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</si>
  <si>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</si>
  <si>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</si>
  <si>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</si>
  <si>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</si>
  <si>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</si>
  <si>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</si>
  <si>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</si>
  <si>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</si>
  <si>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</si>
  <si>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</si>
  <si>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</si>
  <si>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</si>
  <si>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</si>
  <si>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</si>
  <si>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</si>
  <si>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</si>
  <si>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</si>
  <si>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</si>
  <si>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</si>
  <si>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</si>
  <si>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</si>
  <si>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</si>
  <si>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</si>
  <si>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</si>
  <si>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</si>
  <si>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</si>
  <si>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</si>
  <si>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</si>
  <si>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</si>
  <si>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</si>
  <si>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</si>
  <si>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</si>
  <si>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</si>
  <si>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</si>
  <si>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</si>
  <si>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</si>
  <si>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</si>
  <si>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</si>
  <si>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</si>
  <si>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</si>
  <si>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</si>
  <si>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PCM-20251026-00002190</t>
  </si>
  <si>
    <t>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</si>
  <si>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</si>
  <si>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</si>
  <si>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</si>
  <si>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</si>
  <si>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</si>
  <si>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</si>
  <si>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PCM-20251026-00001906</t>
  </si>
  <si>
    <t xml:space="preserve">SCECO failure and no parking to connect PG as the site is located near to haram, Team complaining issue to SCECO Company with O# 55200805 and waiting for response </t>
  </si>
  <si>
    <t>TT-20251026-00150</t>
  </si>
  <si>
    <t>5g cell down due to rectifier module faulty, rectifier module under repair arrangement / ETA 130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</si>
</sst>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0" totalsRowShown="0" headerRowDxfId="48" dataDxfId="47" headerRowBorderDxfId="45" tableBorderDxfId="46" totalsRowBorderDxfId="44">
  <autoFilter ref="A1:L21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5" totalsRowShown="0" headerRowDxfId="31" dataDxfId="30" headerRowBorderDxfId="28" tableBorderDxfId="29">
  <autoFilter ref="A1:L45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293.90968055555277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13.414692129626928</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2</v>
      </c>
      <c r="D4" s="134" t="s">
        <v>21895</v>
      </c>
      <c r="E4" s="135" t="s">
        <v>38998</v>
      </c>
      <c r="F4" s="136">
        <v>45956.803425925929</v>
      </c>
      <c r="G4" s="137">
        <f ca="1">IFERROR(NOW()-F4,"")</f>
        <v>5.4680555549566634E-2</v>
      </c>
      <c r="H4" s="136">
        <v>45956.792534722219</v>
      </c>
      <c r="I4" s="134" t="str">
        <f>IFERROR(VLOOKUP(D4,DB!A:F,6,0),"")</f>
        <v>SCECO</v>
      </c>
      <c r="J4" s="134" t="str">
        <f>IFERROR(VLOOKUP(D4,DB!A:G,7,0),"")</f>
        <v>Good+No BB Design</v>
      </c>
      <c r="K4" s="138" t="s">
        <v>39003</v>
      </c>
      <c r="L4" s="139" t="str">
        <f>IFERROR(VLOOKUP(D4,DB!A:I,9,0),"")</f>
        <v>Latis</v>
      </c>
    </row>
    <row r="5" spans="1:15" ht="15" customHeight="1">
      <c r="A5" s="133"/>
      <c r="B5" s="134" t="str">
        <f>IFERROR(VLOOKUP(D5,DB!A:K,11,0),"")</f>
        <v/>
      </c>
      <c r="C5" s="134"/>
      <c r="D5" s="134"/>
      <c r="E5" s="135"/>
      <c r="F5" s="136"/>
      <c r="G5" s="137">
        <f ca="1">IFERROR(NOW()-F5,"")</f>
        <v>45956.858106481479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45956.858106481479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45956.858106481479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45956.858106481479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45956.858106481479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45956.858106481479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45956.858106481479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45956.858106481479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45956.858106481479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45956.858106481479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45956.858106481479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45956.858106481479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45956.858106481479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45956.858106481479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45956.858106481479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45956.858106481479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45956.858106481479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45956.858106481479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45956.858106481479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45956.858106481479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45956.858106481479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45956.858106481479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45956.858106481479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45956.858106481479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45956.858106481479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45956.858106481479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45956.858106481479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45956.858106481479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45956.858106481479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45956.858106481479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45956.858106481479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45956.858106481479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45956.858106481479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45956.858106481479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45956.858106481479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45956.858106481479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45956.858106481479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45956.858106481479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45956.858106481479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45956.858106481479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45956.858106481479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45956.858106481479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45956.858106481479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45956.858106481479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45956.858106481479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45956.858106481479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45956.858106481479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45956.858106481479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45956.858106481479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45956.858106481479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45956.858106481479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45956.858106481479</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45956.858106481479</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076AC202-94E8-4334-9A3F-AEAA292C07B0}"/>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7.19921875"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131.85826851851743</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45956.858106481479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45956.858106481479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45956.858106481479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45956.858106481479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45956.858106481479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45956.858106481479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45956.858106481479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45956.858106481479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45956.858106481479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45956.858106481479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45956.858106481479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45956.858106481479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45956.858106481479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45956.858106481479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45956.858106481479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45956.858106481479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45956.858106481479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45956.858106481479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45956.858106481479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45956.858106481479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45956.858106481479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45956.858106481479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45956.858106481479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45956.858106481479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45956.858106481479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45956.858106481479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45956.858106481479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45956.858106481479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45956.858106481479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45956.858106481479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45956.858106481479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45956.858106481479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45956.858106481479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45956.858106481479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45956.858106481479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45956.858106481479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45956.858106481479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45956.858106481479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45956.858106481479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45956.858106481479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45956.858106481479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45956.858106481479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45956.858106481479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45956.858106481479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45956.858106481479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45956.858106481479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45956.858106481479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45956.858106481479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45956.858106481479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45956.858106481479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45956.858106481479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45956.858106481479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45956.858106481479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45956.858106481479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45956.858106481479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45956.858106481479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45956.858106481479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45956.858106481479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45956.858106481479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45956.858106481479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45956.858106481479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45956.858106481479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45956.858106481479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45956.858106481479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45956.858106481479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45956.858106481479</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45956.858106481479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45956.858106481479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45956.858106481479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45956.858106481479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45956.858106481479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45956.858106481479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45956.858106481479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45956.858106481479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45956.858106481479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45956.858106481479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45956.858106481479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45956.858106481479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45956.858106481479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45956.858106481479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45956.858106481479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45956.858106481479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45956.858106481479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45956.858106481479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45956.858106481479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45956.858106481479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45956.858106481479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45956.858106481479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45956.858106481479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45956.858106481479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45956.858106481479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45956.858106481479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45956.858106481479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45956.858106481479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45956.858106481479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45956.858106481479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45956.858106481479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45956.858106481479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45956.858106481479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45956.858106481479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45956.858106481479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45956.858106481479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45956.858106481479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45956.858106481479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45956.858106481479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45956.858106481479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45956.858106481479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45956.858106481479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45956.858106481479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45956.858106481479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45956.858106481479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45956.858106481479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45956.858106481479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45956.858106481479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45956.858106481479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45956.858106481479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45956.858106481479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45956.858106481479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45956.858106481479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45956.858106481479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45956.858106481479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45956.858106481479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45956.858106481479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45956.858106481479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45956.858106481479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45956.858106481479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45956.858106481479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45956.858106481479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45956.858106481479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45956.858106481479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45956.858106481479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45956.858106481479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45956.858106481479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45956.858106481479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45956.858106481479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45956.858106481479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45956.858106481479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45956.858106481479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45956.858106481479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45956.858106481479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45956.858106481479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45956.858106481479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45956.858106481479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45956.858106481479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45956.858106481479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45956.858106481479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45956.858106481479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45956.858106481479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45956.858106481479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45956.858106481479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45956.858106481479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45956.858106481479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45956.858106481479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45956.858106481479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45956.858106481479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45956.858106481479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45956.858106481479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45956.858106481479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45956.858106481479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45956.858106481479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45956.858106481479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45956.858106481479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45956.858106481479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45956.858106481479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45956.858106481479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45956.858106481479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45956.858106481479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45956.858106481479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45956.858106481479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45956.858106481479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45956.858106481479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45956.858106481479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45956.858106481479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45956.858106481479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45956.858106481479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45956.858106481479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45956.858106481479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45956.858106481479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45956.858106481479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45956.858106481479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45956.858106481479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45956.858106481479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45956.858106481479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45956.858106481479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45956.858106481479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45956.858106481479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45956.858106481479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45956.858106481479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45956.858106481479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45956.858106481479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45956.858106481479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45956.858106481479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45956.858106481479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45956.858106481479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45956.858106481479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45956.858106481479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45956.858106481479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45956.858106481479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45956.858106481479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45956.858106481479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45956.858106481479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45956.858106481479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45956.858106481479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45956.858106481479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45956.858106481479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45956.858106481479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45956.858106481479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45956.858106481479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45956.858106481479</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45956.858106481479</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45956.858106481479</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45956.858106481479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45956.858106481479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45956.858106481479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45956.858106481479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45956.858106481479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45956.858106481479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45956.858106481479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45956.858106481479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45956.858106481479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45956.858106481479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45956.858106481479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45956.858106481479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45956.858106481479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45956.858106481479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45956.858106481479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45956.858106481479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45956.858106481479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45956.858106481479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45956.858106481479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45956.858106481479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45956.858106481479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45956.858106481479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45956.858106481479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45956.858106481479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45956.858106481479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45956.858106481479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45956.858106481479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45956.858106481479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45956.858106481479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45956.858106481479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45956.858106481479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45956.858106481479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45956.858106481479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45956.858106481479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45956.858106481479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45956.858106481479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45956.858106481479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45956.858106481479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45956.858106481479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45956.858106481479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45956.858106481479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45956.858106481479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45956.858106481479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45956.858106481479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45956.858106481479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45956.858106481479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45956.858106481479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45956.858106481479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45956.858106481479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45956.858106481479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45956.858106481479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45956.858106481479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45956.858106481479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45956.858106481479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45956.858106481479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45956.858106481479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45956.858106481479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45956.858106481479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45956.858106481479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45956.858106481479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45956.858106481479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45956.858106481479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45956.858106481479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45956.858106481479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45956.858106481479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45956.858106481479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45956.858106481479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45956.858106481479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45956.858106481479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45956.858106481479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45956.858106481479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45956.858106481479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45956.858106481479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45956.858106481479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45956.858106481479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45956.858106481479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45956.858106481479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45956.858106481479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45956.858106481479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45956.858106481479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45956.858106481479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45956.858106481479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45956.858106481479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45956.858106481479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45956.858106481479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45956.858106481479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45956.858106481479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45956.858106481479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45956.858106481479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45956.858106481479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45956.858106481479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45956.858106481479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45956.858106481479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45956.858106481479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45956.858106481479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45956.858106481479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45956.858106481479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45956.858106481479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45956.858106481479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45956.858106481479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45956.858106481479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45956.858106481479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45956.858106481479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45956.858106481479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45956.858106481479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45956.858106481479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45956.858106481479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45956.858106481479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45956.858106481479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45956.858106481479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45956.858106481479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45956.858106481479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45956.858106481479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45956.858106481479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45956.858106481479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45956.858106481479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45956.858106481479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45956.858106481479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45956.858106481479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45956.858106481479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45956.858106481479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45956.858106481479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45956.858106481479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45956.858106481479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45956.858106481479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45956.858106481479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45956.858106481479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45956.858106481479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45956.858106481479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45956.858106481479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45956.858106481479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45956.858106481479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45956.858106481479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45956.858106481479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45956.858106481479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45956.858106481479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45956.858106481479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45956.858106481479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45956.858106481479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45956.858106481479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45956.858106481479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45956.858106481479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45956.858106481479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45956.858106481479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45956.858106481479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45956.858106481479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45956.858106481479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45956.858106481479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45956.858106481479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45956.858106481479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45956.858106481479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45956.858106481479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45956.858106481479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45956.858106481479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45956.858106481479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45956.858106481479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45956.858106481479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45956.858106481479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45956.858106481479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45956.858106481479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45956.858106481479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45956.858106481479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45956.858106481479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45956.858106481479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45956.858106481479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45956.858106481479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45956.858106481479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45956.858106481479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45956.858106481479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45956.858106481479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45956.858106481479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45956.858106481479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45956.858106481479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45956.858106481479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45956.858106481479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45956.858106481479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45956.858106481479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45956.858106481479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45956.858106481479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45956.858106481479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45956.858106481479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45956.858106481479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45956.858106481479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45956.858106481479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45956.858106481479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45956.858106481479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45956.858106481479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45956.858106481479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45956.858106481479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45956.858106481479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45956.858106481479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45956.858106481479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45956.858106481479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45956.858106481479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45956.858106481479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45956.858106481479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45956.858106481479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45956.858106481479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45956.858106481479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45956.858106481479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45956.858106481479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45956.858106481479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45956.858106481479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45956.858106481479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45956.858106481479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45956.858106481479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45956.858106481479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45956.858106481479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45956.858106481479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45956.858106481479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45956.858106481479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45956.858106481479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45956.858106481479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45956.858106481479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45956.858106481479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45956.858106481479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45956.858106481479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45956.858106481479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45956.858106481479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45956.858106481479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45956.858106481479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45956.858106481479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45956.858106481479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45956.858106481479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45956.858106481479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45956.858106481479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45956.858106481479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45956.858106481479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45956.858106481479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45956.858106481479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45956.858106481479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45956.858106481479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45956.858106481479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45956.858106481479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45956.858106481479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45956.858106481479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45956.858106481479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45956.858106481479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45956.858106481479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45956.858106481479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45956.858106481479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45956.858106481479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45956.858106481479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45956.858106481479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45956.858106481479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45956.858106481479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45956.858106481479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45956.858106481479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45956.858106481479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45956.858106481479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45956.858106481479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45956.858106481479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45956.858106481479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45956.858106481479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45956.858106481479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45956.858106481479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45956.858106481479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45956.858106481479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45956.858106481479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45956.858106481479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45956.858106481479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45956.858106481479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45956.858106481479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45956.858106481479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45956.858106481479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45956.858106481479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45956.858106481479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45956.858106481479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45956.858106481479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45956.858106481479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45956.858106481479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45956.858106481479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45956.858106481479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45956.858106481479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45956.858106481479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45956.858106481479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45956.858106481479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45956.858106481479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45956.858106481479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45956.858106481479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45956.858106481479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45956.858106481479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45956.858106481479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45956.858106481479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45956.858106481479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45956.858106481479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45956.858106481479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45956.858106481479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45956.858106481479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45956.858106481479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45956.858106481479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45956.858106481479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45956.858106481479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45956.858106481479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45956.858106481479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45956.858106481479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45956.858106481479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45956.858106481479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45956.858106481479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45956.858106481479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45956.858106481479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45956.858106481479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45956.858106481479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45956.858106481479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45956.858106481479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45956.858106481479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45956.858106481479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45956.858106481479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45956.858106481479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45956.858106481479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45956.858106481479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45956.858106481479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45956.858106481479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45956.858106481479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45956.858106481479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45956.858106481479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45956.858106481479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45956.858106481479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45956.858106481479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45956.858106481479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45956.858106481479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45956.858106481479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45956.858106481479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45956.858106481479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45956.858106481479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45956.858106481479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45956.858106481479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45956.858106481479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45956.858106481479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45956.858106481479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45956.858106481479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45956.858106481479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45956.858106481479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45956.858106481479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45956.858106481479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45956.858106481479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45956.858106481479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45956.858106481479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45956.858106481479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45956.858106481479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45956.858106481479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45956.858106481479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45956.858106481479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45956.858106481479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45956.858106481479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45956.858106481479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45956.858106481479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45956.858106481479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45956.858106481479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45956.858106481479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45956.858106481479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45956.858106481479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45956.858106481479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45956.858106481479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45956.858106481479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45956.858106481479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45956.858106481479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45956.858106481479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45956.858106481479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45956.858106481479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45956.858106481479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45956.858106481479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45956.858106481479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45956.858106481479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45956.858106481479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45956.858106481479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45956.858106481479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45956.858106481479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45956.858106481479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45956.858106481479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45956.858106481479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45956.858106481479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45956.858106481479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45956.858106481479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45956.858106481479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45956.858106481479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45956.858106481479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45956.858106481479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45956.858106481479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45956.858106481479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45956.858106481479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45956.858106481479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45956.858106481479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45956.858106481479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45956.858106481479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45956.858106481479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45956.858106481479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45956.858106481479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45956.858106481479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45956.858106481479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45956.858106481479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45956.858106481479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45956.858106481479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45956.858106481479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45956.858106481479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45956.858106481479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45956.858106481479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45956.858106481479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45956.858106481479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45956.858106481479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45956.858106481479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45956.858106481479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45956.858106481479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45956.858106481479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45956.858106481479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45956.858106481479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45956.858106481479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45956.858106481479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45956.858106481479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45956.858106481479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45956.858106481479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45956.858106481479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45956.858106481479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45956.858106481479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45956.858106481479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45956.858106481479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45956.858106481479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45956.858106481479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45956.858106481479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45956.858106481479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45956.858106481479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45956.858106481479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45956.858106481479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45956.858106481479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45956.858106481479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45956.858106481479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45956.858106481479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45956.858106481479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45956.858106481479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45956.858106481479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45956.858106481479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45956.858106481479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45956.858106481479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45956.858106481479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45956.858106481479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45956.858106481479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45956.858106481479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45956.858106481479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45956.858106481479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45956.858106481479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45956.858106481479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45956.858106481479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45956.858106481479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45956.858106481479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45956.858106481479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45956.858106481479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45956.858106481479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45956.858106481479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45956.858106481479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45956.858106481479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45956.858106481479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45956.858106481479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45956.858106481479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45956.858106481479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45956.858106481479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45956.858106481479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45956.858106481479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45956.858106481479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45956.858106481479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45956.858106481479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45956.858106481479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45956.858106481479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45956.858106481479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45956.858106481479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45956.858106481479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45956.858106481479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45956.858106481479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45956.858106481479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45956.858106481479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45956.858106481479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45956.858106481479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45956.858106481479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45956.858106481479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45956.858106481479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45956.858106481479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45956.858106481479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45956.858106481479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45956.858106481479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45956.858106481479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45956.858106481479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45956.858106481479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45956.858106481479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45956.858106481479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45956.858106481479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45956.858106481479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45956.858106481479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45956.858106481479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45956.858106481479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45956.858106481479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45956.858106481479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45956.858106481479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45956.858106481479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45956.858106481479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45956.858106481479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45956.858106481479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45956.858106481479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45956.858106481479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45956.858106481479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45956.858106481479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45956.858106481479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45956.858106481479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45956.858106481479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45956.858106481479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45956.858106481479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45956.858106481479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45956.858106481479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45956.858106481479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45956.858106481479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45956.858106481479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45956.858106481479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45956.858106481479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45956.858106481479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45956.858106481479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45956.858106481479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45956.858106481479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45956.858106481479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45956.858106481479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45956.858106481479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45956.858106481479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45956.858106481479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45956.858106481479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45956.858106481479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45956.858106481479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45956.858106481479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45956.858106481479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45956.858106481479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45956.858106481479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45956.858106481479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45956.858106481479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45956.858106481479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45956.858106481479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45956.858106481479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45956.858106481479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45956.858106481479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45956.858106481479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45956.858106481479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45956.858106481479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45956.858106481479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45956.858106481479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45956.858106481479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45956.858106481479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45956.858106481479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45956.858106481479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45956.858106481479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45956.858106481479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45956.858106481479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45956.858106481479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45956.858106481479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45956.858106481479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45956.858106481479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45956.858106481479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45956.858106481479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45956.858106481479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45956.858106481479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45956.858106481479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45956.858106481479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45956.858106481479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45956.858106481479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45956.858106481479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45956.858106481479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45956.858106481479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45956.858106481479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45956.858106481479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45956.858106481479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45956.858106481479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45956.858106481479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45956.858106481479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45956.858106481479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45956.858106481479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45956.858106481479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45956.858106481479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45956.858106481479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45956.858106481479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45956.858106481479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45956.858106481479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45956.858106481479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45956.858106481479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45956.858106481479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45956.858106481479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45956.858106481479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45956.858106481479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45956.858106481479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45956.858106481479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45956.858106481479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45956.858106481479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45956.858106481479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45956.858106481479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45956.858106481479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45956.858106481479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45956.858106481479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45956.858106481479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45956.858106481479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45956.858106481479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45956.858106481479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45956.858106481479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45956.858106481479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45956.858106481479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45956.858106481479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45956.858106481479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45956.858106481479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45956.858106481479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45956.858106481479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45956.858106481479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45956.858106481479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45956.858106481479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45956.858106481479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45956.858106481479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45956.858106481479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45956.858106481479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45956.858106481479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45956.858106481479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45956.858106481479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45956.858106481479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45956.858106481479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45956.858106481479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45956.858106481479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45956.858106481479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45956.858106481479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45956.858106481479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45956.858106481479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45956.858106481479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45956.858106481479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45956.858106481479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45956.858106481479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45956.858106481479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45956.858106481479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45956.858106481479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45956.858106481479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45956.858106481479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45956.858106481479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45956.858106481479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45956.858106481479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45956.858106481479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45956.858106481479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45956.858106481479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45956.858106481479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45956.858106481479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45956.858106481479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45956.858106481479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45956.858106481479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45956.858106481479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45956.858106481479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45956.858106481479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45956.858106481479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45956.858106481479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45956.858106481479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45956.858106481479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45956.858106481479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45956.858106481479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45956.858106481479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45956.858106481479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45956.858106481479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45956.858106481479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45956.858106481479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45956.858106481479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45956.858106481479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45956.858106481479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45956.858106481479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45956.858106481479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45956.858106481479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45956.858106481479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45956.858106481479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45956.858106481479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45956.858106481479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45956.858106481479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45956.858106481479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45956.858106481479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45956.858106481479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45956.858106481479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45956.858106481479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45956.858106481479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45956.858106481479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45956.858106481479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45956.858106481479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45956.858106481479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45956.858106481479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45956.858106481479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45956.858106481479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45956.858106481479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45956.858106481479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45956.858106481479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45956.858106481479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45956.858106481479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45956.858106481479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45956.858106481479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45956.858106481479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45956.858106481479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45956.858106481479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45956.858106481479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45956.858106481479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45956.858106481479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45956.858106481479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45956.858106481479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45956.858106481479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45956.858106481479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45956.858106481479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45956.858106481479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45956.858106481479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45956.858106481479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45956.858106481479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45956.858106481479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45956.858106481479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45956.858106481479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45956.858106481479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45956.858106481479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45956.858106481479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45956.858106481479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45956.858106481479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45956.858106481479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45956.858106481479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45956.858106481479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45956.858106481479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45956.858106481479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45956.858106481479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45956.858106481479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45956.858106481479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45956.858106481479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45956.858106481479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45956.858106481479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45956.858106481479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45956.858106481479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45956.858106481479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45956.858106481479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45956.858106481479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45956.858106481479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45956.858106481479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45956.858106481479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45956.858106481479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45956.858106481479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45956.858106481479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45956.858106481479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45956.858106481479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45956.858106481479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45956.858106481479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45956.858106481479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45956.858106481479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45956.858106481479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45956.858106481479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45956.858106481479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45956.858106481479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45956.858106481479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45956.858106481479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45956.858106481479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45956.858106481479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45956.858106481479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45956.858106481479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45956.858106481479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45956.858106481479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45956.858106481479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45956.858106481479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45956.858106481479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45956.858106481479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45956.858106481479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45956.858106481479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45956.858106481479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45956.858106481479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45956.858106481479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45956.858106481479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45956.858106481479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45956.858106481479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45956.858106481479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45956.858106481479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45956.858106481479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45956.858106481479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45956.858106481479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45956.858106481479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45956.858106481479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45956.858106481479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45956.858106481479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45956.858106481479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45956.858106481479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45956.858106481479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45956.858106481479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45956.858106481479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45956.858106481479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45956.858106481479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45956.858106481479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45956.858106481479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45956.858106481479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45956.858106481479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45956.858106481479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45956.858106481479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45956.858106481479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45956.858106481479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45956.858106481479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45956.858106481479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45956.858106481479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45956.858106481479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45956.858106481479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45956.858106481479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45956.858106481479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45956.858106481479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45956.858106481479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45956.858106481479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45956.858106481479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45956.858106481479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45956.858106481479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45956.858106481479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45956.858106481479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45956.858106481479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45956.858106481479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45956.858106481479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45956.858106481479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45956.858106481479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45956.858106481479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45956.858106481479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45956.858106481479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45956.858106481479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45956.858106481479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45956.858106481479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45956.858106481479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45956.858106481479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45956.858106481479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45956.858106481479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45956.858106481479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45956.858106481479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45956.858106481479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45956.858106481479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45956.858106481479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45956.858106481479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45956.858106481479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45956.858106481479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45956.858106481479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45956.858106481479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45956.858106481479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45956.858106481479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45956.858106481479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45956.858106481479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45956.858106481479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45956.858106481479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45956.858106481479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45956.858106481479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45956.858106481479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45956.858106481479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45956.858106481479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45956.858106481479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45956.858106481479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45956.858106481479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45956.858106481479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45956.858106481479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45956.858106481479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45956.858106481479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45956.858106481479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45956.858106481479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45956.858106481479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45956.858106481479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45956.858106481479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45956.858106481479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45956.858106481479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45956.858106481479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45956.858106481479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45956.858106481479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45956.858106481479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45956.858106481479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45956.858106481479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45956.858106481479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45956.858106481479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45956.858106481479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45956.858106481479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45956.858106481479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45956.858106481479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45956.858106481479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45956.858106481479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45956.858106481479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45956.858106481479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45956.858106481479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45956.858106481479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45956.858106481479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45956.858106481479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45956.858106481479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45956.858106481479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45956.858106481479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45956.858106481479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45956.858106481479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45956.858106481479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45956.858106481479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45956.858106481479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45956.858106481479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45956.858106481479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45956.858106481479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45956.858106481479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45956.858106481479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45956.858106481479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45956.858106481479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45956.858106481479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45956.858106481479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45956.858106481479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45956.858106481479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45956.858106481479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45956.858106481479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45956.858106481479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45956.858106481479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45956.858106481479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45956.858106481479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45956.858106481479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45956.858106481479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45956.858106481479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45956.858106481479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45956.858106481479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45956.858106481479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45956.858106481479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45956.858106481479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45956.858106481479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45956.858106481479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45956.858106481479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45956.858106481479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45956.858106481479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45956.858106481479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45956.858106481479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45956.858106481479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45956.858106481479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45956.858106481479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45956.858106481479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45956.858106481479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45956.858106481479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45956.858106481479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45956.858106481479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45956.858106481479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45956.858106481479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45956.858106481479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45956.858106481479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45956.858106481479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45956.858106481479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45956.858106481479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45956.858106481479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45956.858106481479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45956.858106481479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45956.858106481479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45956.858106481479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45956.858106481479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45956.858106481479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45956.858106481479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45956.858106481479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45956.858106481479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45956.858106481479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45956.858106481479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45956.858106481479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45956.858106481479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45956.858106481479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45956.858106481479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45956.858106481479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45956.858106481479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45956.858106481479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45956.858106481479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45956.858106481479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45956.858106481479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45956.858106481479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45956.858106481479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45956.858106481479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45956.858106481479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45956.858106481479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45956.858106481479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45956.858106481479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45956.858106481479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45956.858106481479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45956.858106481479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45956.858106481479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45956.858106481479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45956.858106481479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45956.858106481479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45956.858106481479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45956.858106481479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45956.858106481479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45956.858106481479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45956.858106481479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45956.858106481479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45956.858106481479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45956.858106481479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45956.858106481479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45956.858106481479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45956.858106481479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45956.858106481479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45956.858106481479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45956.858106481479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45956.858106481479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45956.858106481479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45956.858106481479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45956.858106481479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45956.858106481479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45956.858106481479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45956.858106481479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45956.858106481479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45956.858106481479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45956.858106481479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45956.858106481479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45956.858106481479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45956.858106481479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45956.858106481479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45956.858106481479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45956.858106481479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45956.858106481479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45956.858106481479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45956.858106481479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45956.858106481479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45956.858106481479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45956.858106481479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45956.858106481479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45956.858106481479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45956.858106481479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45956.858106481479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45956.858106481479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45956.858106481479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45956.858106481479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45956.858106481479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45956.858106481479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45956.858106481479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45956.858106481479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45956.858106481479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45956.858106481479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45956.858106481479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45956.858106481479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45956.858106481479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45956.858106481479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45956.858106481479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45956.858106481479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45956.858106481479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45956.858106481479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45956.858106481479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45956.858106481479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45956.858106481479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45956.858106481479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45956.858106481479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45956.858106481479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45956.858106481479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45956.858106481479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45956.858106481479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45956.858106481479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45956.858106481479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45956.858106481479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45956.858106481479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45956.858106481479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45956.858106481479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45956.858106481479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45956.858106481479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45956.858106481479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45956.858106481479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45956.858106481479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45956.858106481479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45956.858106481479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45956.858106481479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45956.858106481479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45956.858106481479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45956.858106481479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45956.858106481479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45956.858106481479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45956.858106481479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45956.858106481479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45956.858106481479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45956.858106481479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45956.858106481479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45956.858106481479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45956.858106481479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45956.858106481479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45956.858106481479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45956.858106481479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45956.858106481479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45956.858106481479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45956.858106481479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45956.858106481479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45956.858106481479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45956.858106481479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45956.858106481479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45956.858106481479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45956.858106481479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45956.858106481479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45956.858106481479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45956.858106481479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45956.858106481479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45956.858106481479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45956.858106481479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45956.858106481479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45956.858106481479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45956.858106481479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45956.858106481479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45956.858106481479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45956.858106481479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45956.858106481479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45956.858106481479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45956.858106481479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45956.858106481479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45956.858106481479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45956.858106481479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45956.858106481479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45956.858106481479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45956.858106481479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45956.858106481479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45956.858106481479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45956.858106481479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45956.858106481479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45956.858106481479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45956.858106481479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45956.858106481479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45956.858106481479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45956.858106481479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45956.858106481479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45956.858106481479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45956.858106481479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45956.858106481479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45956.858106481479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45956.858106481479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45956.858106481479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45956.858106481479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45956.858106481479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45956.858106481479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45956.858106481479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45956.858106481479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45956.858106481479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45956.858106481479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45956.858106481479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45956.858106481479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0"/>
  <sheetViews>
    <sheetView tabSelected="1" workbookViewId="0">
      <selection activeCell="H6" sqref="H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253.37738888888271</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3.2233842592540896</v>
      </c>
      <c r="H3" s="123">
        <v>45953.546631944446</v>
      </c>
      <c r="I3" s="99" t="str">
        <f>IFERROR(VLOOKUP(D3,DB!A:F,6,0),"")</f>
        <v>SCECO</v>
      </c>
      <c r="J3" s="99" t="str">
        <f>IFERROR(VLOOKUP(D3,DB!A:G,7,0),"")</f>
        <v>Dead</v>
      </c>
      <c r="K3" s="125" t="s">
        <v>39089</v>
      </c>
      <c r="L3" s="121" t="str">
        <f>IFERROR(VLOOKUP(D3,DB!A:I,9,0),"")</f>
        <v>Latis</v>
      </c>
    </row>
    <row r="4" spans="1:16" ht="15" customHeight="1">
      <c r="A4" s="119" t="s">
        <v>39090</v>
      </c>
      <c r="B4" s="119" t="str">
        <f>IFERROR(VLOOKUP(D4,DB!A:K,11,0),"")</f>
        <v>R4</v>
      </c>
      <c r="C4" s="120">
        <v>1</v>
      </c>
      <c r="D4" s="121" t="s">
        <v>24608</v>
      </c>
      <c r="E4" s="98" t="s">
        <v>38998</v>
      </c>
      <c r="F4" s="123">
        <v>45956.854166666664</v>
      </c>
      <c r="G4" s="124">
        <f ca="1">IFERROR(NOW()-F4,"")</f>
        <v>3.9398148146574385E-3</v>
      </c>
      <c r="H4" s="123">
        <v>45956.835497685184</v>
      </c>
      <c r="I4" s="119" t="str">
        <f>IFERROR(VLOOKUP(D4,DB!A:F,6,0),"")</f>
        <v>SCECO</v>
      </c>
      <c r="J4" s="119" t="str">
        <f>IFERROR(VLOOKUP(D4,DB!A:G,7,0),"")</f>
        <v>Dead</v>
      </c>
      <c r="K4" s="125" t="s">
        <v>39091</v>
      </c>
      <c r="L4" s="121" t="str">
        <f>IFERROR(VLOOKUP(D4,DB!A:I,9,0),"")</f>
        <v>Latis</v>
      </c>
    </row>
    <row r="5" spans="1:16" ht="15" customHeight="1">
      <c r="A5" s="119"/>
      <c r="B5" s="119" t="str">
        <f>IFERROR(VLOOKUP(D5,DB!A:K,11,0),"")</f>
        <v/>
      </c>
      <c r="C5" s="120"/>
      <c r="D5" s="121"/>
      <c r="E5" s="98"/>
      <c r="F5" s="123"/>
      <c r="G5" s="124">
        <f ca="1">IFERROR(NOW()-F5,"")</f>
        <v>45956.858106481479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45956.858106481479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45956.858106481479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45956.858106481479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45956.858106481479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45956.858106481479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45956.858106481479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45956.858106481479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45956.858106481479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45956.858106481479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45956.858106481479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45956.858106481479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45956.858106481479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45956.858106481479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45956.858106481479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45956.858106481479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45956.858106481479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45956.858106481479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45956.858106481479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45956.858106481479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45956.858106481479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45956.858106481479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45956.858106481479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45956.858106481479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45956.858106481479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45956.858106481479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45956.858106481479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45956.858106481479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45956.858106481479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45956.858106481479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45956.858106481479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45956.858106481479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45956.858106481479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45956.858106481479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45956.858106481479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45956.858106481479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45956.858106481479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45956.858106481479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45956.858106481479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45956.858106481479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45956.858106481479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45956.858106481479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45956.858106481479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45956.858106481479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45956.858106481479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45956.858106481479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45956.858106481479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45956.858106481479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45956.858106481479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45956.858106481479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45956.858106481479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45956.858106481479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45956.858106481479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45956.858106481479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45956.858106481479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45956.858106481479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45956.858106481479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45956.858106481479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45956.858106481479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45956.858106481479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45956.858106481479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45956.858106481479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45956.858106481479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45956.858106481479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45956.858106481479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45956.858106481479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45956.858106481479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45956.858106481479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45956.858106481479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45956.858106481479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45956.858106481479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45956.858106481479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45956.858106481479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45956.858106481479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45956.858106481479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45956.858106481479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45956.858106481479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45956.858106481479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45956.858106481479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45956.858106481479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45956.858106481479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45956.858106481479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45956.858106481479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45956.858106481479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45956.858106481479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45956.858106481479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45956.858106481479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45956.858106481479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45956.858106481479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45956.858106481479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45956.858106481479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45956.858106481479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45956.858106481479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45956.858106481479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45956.858106481479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45956.858106481479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45956.858106481479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45956.858106481479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45956.858106481479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45956.858106481479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45956.858106481479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45956.858106481479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45956.858106481479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45956.858106481479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45956.858106481479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45956.858106481479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45956.858106481479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45956.858106481479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45956.858106481479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45956.858106481479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45956.858106481479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45956.858106481479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45956.858106481479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45956.858106481479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45956.858106481479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45956.858106481479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45956.858106481479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45956.858106481479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45956.858106481479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45956.858106481479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45956.858106481479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45956.858106481479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45956.858106481479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45956.858106481479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45956.858106481479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45956.858106481479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45956.858106481479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45956.858106481479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45956.858106481479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45956.858106481479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45956.858106481479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45956.858106481479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45956.858106481479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45956.858106481479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45956.858106481479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45956.858106481479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45956.858106481479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45956.858106481479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45956.858106481479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45956.858106481479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45956.858106481479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45956.858106481479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45956.858106481479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45956.858106481479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45956.858106481479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45956.858106481479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45956.858106481479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45956.858106481479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45956.858106481479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45956.858106481479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45956.858106481479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45956.858106481479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45956.858106481479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45956.858106481479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45956.858106481479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45956.858106481479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45956.858106481479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45956.858106481479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45956.858106481479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45956.858106481479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45956.858106481479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45956.858106481479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45956.858106481479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45956.858106481479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45956.858106481479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45956.858106481479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45956.858106481479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45956.858106481479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45956.858106481479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45956.858106481479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45956.858106481479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45956.858106481479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45956.858106481479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45956.858106481479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45956.858106481479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45956.858106481479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45956.858106481479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45956.858106481479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45956.858106481479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45956.858106481479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45956.858106481479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45956.858106481479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45956.858106481479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45956.858106481479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45956.858106481479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45956.858106481479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45956.858106481479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45956.858106481479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45956.858106481479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45956.858106481479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45956.858106481479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45956.858106481479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45956.858106481479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45956.858106481479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45956.858106481479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45956.858106481479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45956.858106481479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45956.858106481479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45956.858106481479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45956.858106481479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45956.858106481479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45956.858106481479</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45956.858106481479</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45956.858106481479</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45956.858106481479</v>
      </c>
      <c r="H209" s="123"/>
      <c r="I209" s="119" t="str">
        <f>IFERROR(VLOOKUP(D209,DB!A:F,6,0),"")</f>
        <v/>
      </c>
      <c r="J209" s="119" t="str">
        <f>IFERROR(VLOOKUP(D209,DB!A:G,7,0),"")</f>
        <v/>
      </c>
      <c r="K209" s="125"/>
      <c r="L209" s="121" t="str">
        <f>IFERROR(VLOOKUP(D209,DB!A:I,9,0),"")</f>
        <v/>
      </c>
    </row>
    <row r="210" spans="1:12" ht="15" customHeight="1">
      <c r="A210" s="126"/>
      <c r="B210" s="126" t="str">
        <f>IFERROR(VLOOKUP(D210,DB!A:K,11,0),"")</f>
        <v/>
      </c>
      <c r="C210" s="127"/>
      <c r="D210" s="128"/>
      <c r="E210" s="129"/>
      <c r="F210" s="130"/>
      <c r="G210" s="131">
        <f ca="1">IFERROR(NOW()-F210,"")</f>
        <v>45956.858106481479</v>
      </c>
      <c r="H210" s="130"/>
      <c r="I210" s="126" t="str">
        <f>IFERROR(VLOOKUP(D210,DB!A:F,6,0),"")</f>
        <v/>
      </c>
      <c r="J210" s="126" t="str">
        <f>IFERROR(VLOOKUP(D210,DB!A:G,7,0),"")</f>
        <v/>
      </c>
      <c r="K210" s="132"/>
      <c r="L210" s="128" t="str">
        <f>IFERROR(VLOOKUP(D210,DB!A:I,9,0),"")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65.026046296290588</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39081</v>
      </c>
      <c r="F3" s="38">
        <v>45926.188877314817</v>
      </c>
      <c r="G3" s="144">
        <f t="shared" ref="G3" ca="1" si="0">IFERROR(NOW()-F3,"")</f>
        <v>30.669229166662262</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39081</v>
      </c>
      <c r="F4" s="153">
        <v>45948.661111111112</v>
      </c>
      <c r="G4" s="154">
        <f ca="1">IFERROR(NOW()-F4,"")</f>
        <v>8.1969953703664942</v>
      </c>
      <c r="H4" s="153">
        <v>45948.661111111112</v>
      </c>
      <c r="I4" s="152" t="str">
        <f>IFERROR(VLOOKUP(D4,DB!A:F,6,0),"")</f>
        <v>SCECO</v>
      </c>
      <c r="J4" s="152" t="str">
        <f>IFERROR(VLOOKUP(D4,DB!A:G,7,0),"")</f>
        <v>Dead</v>
      </c>
      <c r="K4" s="152" t="s">
        <v>39097</v>
      </c>
      <c r="L4" s="152" t="str">
        <f>IFERROR(VLOOKUP(D4,DB!A:I,9,0),"")</f>
        <v>Latis</v>
      </c>
    </row>
    <row r="5" spans="1:13" ht="30.75">
      <c r="A5" s="152" t="s">
        <v>39098</v>
      </c>
      <c r="B5" s="152" t="str">
        <f>IFERROR(VLOOKUP(D5,DB!A:K,11,0),"")</f>
        <v>R5</v>
      </c>
      <c r="C5" s="152">
        <v>1</v>
      </c>
      <c r="D5" s="152" t="s">
        <v>31265</v>
      </c>
      <c r="E5" s="152" t="s">
        <v>39081</v>
      </c>
      <c r="F5" s="153">
        <v>45956.726053240738</v>
      </c>
      <c r="G5" s="154">
        <f ca="1">IFERROR(NOW()-F5,"")</f>
        <v>0.13205324074078817</v>
      </c>
      <c r="H5" s="153">
        <v>45956.671886574077</v>
      </c>
      <c r="I5" s="152" t="str">
        <f>IFERROR(VLOOKUP(D5,DB!A:F,6,0),"")</f>
        <v>SCECO</v>
      </c>
      <c r="J5" s="152" t="str">
        <f>IFERROR(VLOOKUP(D5,DB!A:G,7,0),"")</f>
        <v>Vandalized</v>
      </c>
      <c r="K5" s="152" t="s">
        <v>39099</v>
      </c>
      <c r="L5" s="152" t="str">
        <f>IFERROR(VLOOKUP(D5,DB!A:I,9,0),"")</f>
        <v>Latis</v>
      </c>
    </row>
    <row r="6" spans="1:13" ht="15">
      <c r="A6" s="152"/>
      <c r="B6" s="152" t="str">
        <f>IFERROR(VLOOKUP(D6,DB!A:K,11,0),"")</f>
        <v/>
      </c>
      <c r="C6" s="152"/>
      <c r="D6" s="152"/>
      <c r="E6" s="152"/>
      <c r="F6" s="153"/>
      <c r="G6" s="154">
        <f ca="1">IFERROR(NOW()-F6,"")</f>
        <v>45956.858106481479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45956.858106481479</v>
      </c>
      <c r="H7" s="153"/>
      <c r="I7" s="152" t="str">
        <f>IFERROR(VLOOKUP(D7,DB!A:F,6,0),"")</f>
        <v/>
      </c>
      <c r="J7" s="152" t="str">
        <f>IFERROR(VLOOKUP(D7,DB!A:G,7,0),"")</f>
        <v/>
      </c>
      <c r="K7" s="152"/>
      <c r="L7" s="152" t="str">
        <f>IFERROR(VLOOKUP(D7,DB!A:I,9,0),"")</f>
        <v/>
      </c>
    </row>
    <row r="8" spans="1:13" ht="15">
      <c r="A8" s="169"/>
      <c r="B8" s="152" t="str">
        <f>IFERROR(VLOOKUP(D8,DB!A:K,11,0),"")</f>
        <v/>
      </c>
      <c r="C8" s="152"/>
      <c r="D8" s="152"/>
      <c r="E8" s="152"/>
      <c r="F8" s="153"/>
      <c r="G8" s="154">
        <f ca="1">IFERROR(NOW()-F8,"")</f>
        <v>45956.858106481479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45956.858106481479</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45956.858106481479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45956.858106481479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45956.858106481479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45956.858106481479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45956.858106481479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45956.858106481479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45956.858106481479</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45956.858106481479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45956.858106481479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45956.858106481479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45956.858106481479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45956.858106481479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45956.858106481479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45956.858106481479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45956.858106481479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45956.858106481479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45956.858106481479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45956.858106481479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45956.858106481479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45956.858106481479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45956.858106481479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45956.858106481479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45956.858106481479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45956.858106481479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45956.858106481479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45956.858106481479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45956.858106481479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45956.858106481479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45956.858106481479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45956.858106481479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45956.858106481479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45956.858106481479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45956.858106481479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45956.858106481479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45956.858106481479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45956.858106481479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45956.858106481479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45956.858106481479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45956.858106481479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45956.858106481479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45956.858106481479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45956.858106481479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45956.858106481479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45956.858106481479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45956.858106481479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45956.858106481479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45956.858106481479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45956.858106481479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45956.858106481479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45956.858106481479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45956.858106481479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45956.858106481479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45956.858106481479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45956.858106481479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45956.858106481479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45956.858106481479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45956.858106481479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45956.858106481479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45956.858106481479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45956.858106481479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45956.858106481479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45956.858106481479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45956.858106481479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45956.858106481479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45956.858106481479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45956.858106481479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45956.858106481479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45956.858106481479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45956.858106481479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45956.858106481479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45956.858106481479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45956.858106481479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45956.858106481479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45956.858106481479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45956.858106481479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45956.858106481479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45956.858106481479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45956.858106481479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45956.858106481479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45956.858106481479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45956.858106481479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45956.858106481479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45956.858106481479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45956.858106481479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45956.858106481479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45956.858106481479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45956.858106481479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45956.858106481479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45956.858106481479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45956.858106481479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45956.858106481479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45956.858106481479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45956.858106481479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45956.858106481479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45956.858106481479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45956.858106481479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45956.858106481479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45956.858106481479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45956.858106481479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45956.858106481479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45956.858106481479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45956.858106481479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45956.858106481479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45956.858106481479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45956.858106481479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45956.858106481479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45956.858106481479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45956.858106481479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45956.858106481479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45956.858106481479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45956.858106481479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45956.858106481479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45956.858106481479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45956.858106481479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45956.858106481479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45956.858106481479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45956.858106481479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45956.858106481479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45956.858106481479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45956.858106481479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45956.858106481479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45956.858106481479</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45956.858106481479</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45956.858106481479</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45956.858106481479</v>
      </c>
      <c r="H134" s="153"/>
      <c r="I134" s="152" t="str">
        <f>IFERROR(VLOOKUP(D134,DB!A:F,6,0),"")</f>
        <v/>
      </c>
      <c r="J134" s="152" t="str">
        <f>IFERROR(VLOOKUP(D134,DB!A:G,7,0),"")</f>
        <v/>
      </c>
      <c r="K134" s="152"/>
      <c r="L134" s="152" t="str">
        <f>IFERROR(VLOOKUP(D134,DB!A:I,9,0),"")</f>
        <v/>
      </c>
    </row>
    <row r="135" spans="1:12" ht="15">
      <c r="A135" s="158"/>
      <c r="B135" s="158" t="str">
        <f>IFERROR(VLOOKUP(D135,DB!A:K,11,0),"")</f>
        <v/>
      </c>
      <c r="C135" s="158"/>
      <c r="D135" s="158"/>
      <c r="E135" s="158"/>
      <c r="F135" s="159"/>
      <c r="G135" s="160">
        <f ca="1">IFERROR(NOW()-F135,"")</f>
        <v>45956.858106481479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45956.858106481479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45956.858106481479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45956.858106481479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45956.858106481479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45956.858106481479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45956.858106481479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45956.858106481479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45956.858106481479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45956.858106481479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45956.858106481479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45956.858106481479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45956.858106481479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45956.858106481479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45956.858106481479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45956.858106481479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45956.858106481479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45956.858106481479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45956.858106481479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45956.858106481479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45956.858106481479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45956.858106481479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45956.858106481479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45956.858106481479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45956.858106481479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45956.858106481479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45956.858106481479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45956.858106481479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45956.858106481479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45956.858106481479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45956.858106481479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45956.858106481479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45956.858106481479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45956.858106481479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45956.858106481479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45956.858106481479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45956.858106481479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45956.858106481479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45956.858106481479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45956.858106481479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45956.858106481479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45956.858106481479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45956.858106481479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45956.858106481479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45956.858106481479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45956.858106481479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45956.858106481479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45956.858106481479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45956.858106481479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45956.858106481479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45956.858106481479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45956.858106481479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45956.858106481479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45956.858106481479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45956.858106481479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45956.858106481479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45956.858106481479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45956.858106481479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45956.858106481479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45956.858106481479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45956.858106481479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45956.858106481479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45956.858106481479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45956.858106481479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45956.858106481479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45956.858106481479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45956.858106481479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45956.858106481479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45956.858106481479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45956.858106481479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45956.858106481479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45956.858106481479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45956.858106481479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45956.858106481479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45956.858106481479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45956.858106481479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45956.858106481479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45956.858106481479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45956.858106481479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45956.858106481479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45956.858106481479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45956.858106481479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45956.858106481479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45956.858106481479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45956.858106481479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45956.858106481479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45956.858106481479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45956.858106481479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45956.858106481479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45956.858106481479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45956.858106481479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45956.858106481479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45956.858106481479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45956.858106481479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45956.858106481479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45956.858106481479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45956.858106481479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45956.858106481479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45956.858106481479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45956.858106481479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45956.858106481479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45956.858106481479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45956.858106481479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45956.858106481479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45956.858106481479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45956.858106481479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45956.858106481479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45956.858106481479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45956.858106481479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45956.858106481479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45956.858106481479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45956.858106481479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45956.858106481479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45956.858106481479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45956.858106481479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45956.858106481479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45956.858106481479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45956.858106481479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45956.858106481479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45956.858106481479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45956.858106481479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45956.858106481479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45956.858106481479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45956.858106481479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45956.858106481479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45956.858106481479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45956.858106481479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45956.858106481479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45956.858106481479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45956.858106481479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45956.858106481479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45956.858106481479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45956.858106481479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45956.858106481479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45956.858106481479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45956.858106481479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45956.858106481479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45956.858106481479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45956.858106481479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45956.858106481479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45956.858106481479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45956.858106481479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45956.858106481479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45956.858106481479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45956.858106481479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45956.858106481479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45956.858106481479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45956.858106481479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45956.858106481479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45956.858106481479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45956.858106481479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45956.858106481479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45956.858106481479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45956.858106481479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45956.858106481479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45956.858106481479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45956.858106481479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45956.858106481479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45956.858106481479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45956.858106481479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45956.858106481479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45956.858106481479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45956.858106481479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45956.858106481479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45956.858106481479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45956.858106481479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45956.858106481479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45956.858106481479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45956.858106481479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45956.858106481479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45956.858106481479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45956.858106481479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45956.858106481479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45956.858106481479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45956.858106481479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45956.858106481479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45956.858106481479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45956.858106481479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45956.858106481479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45956.858106481479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45956.858106481479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45956.858106481479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45956.858106481479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45956.858106481479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45956.858106481479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45956.858106481479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45956.858106481479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45956.858106481479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45956.858106481479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45956.858106481479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45956.858106481479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45956.858106481479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45956.858106481479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45956.858106481479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45956.858106481479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45956.858106481479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45956.858106481479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45956.858106481479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45956.858106481479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45956.858106481479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45956.858106481479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45956.858106481479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45956.858106481479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45956.858106481479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45956.858106481479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45956.858106481479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45956.858106481479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45956.858106481479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45956.858106481479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45956.858106481479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45956.858106481479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45956.858106481479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45956.858106481479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45956.858106481479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45956.858106481479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45956.858106481479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45956.858106481479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45956.858106481479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45956.858106481479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45956.858106481479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45956.858106481479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45956.858106481479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45956.858106481479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45956.858106481479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45956.858106481479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45956.858106481479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45956.858106481479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45956.858106481479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45956.858106481479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45956.858106481479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45956.858106481479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45956.858106481479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45956.858106481479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45956.858106481479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45956.858106481479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45956.858106481479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45956.858106481479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45956.858106481479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45956.858106481479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45956.858106481479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45956.858106481479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45956.858106481479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45956.858106481479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45956.858106481479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45956.858106481479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45956.858106481479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45956.858106481479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45956.858106481479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45956.858106481479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45956.858106481479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45956.858106481479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45956.858106481479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45956.858106481479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45956.858106481479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45956.858106481479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45956.858106481479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45956.858106481479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45956.858106481479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45956.858106481479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45956.858106481479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45956.858106481479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45956.858106481479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45956.858106481479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45956.858106481479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45956.858106481479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45956.858106481479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45956.858106481479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45956.858106481479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45956.858106481479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45956.858106481479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45956.858106481479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45956.858106481479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45956.858106481479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45956.858106481479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45956.858106481479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45956.858106481479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45956.858106481479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45956.858106481479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45956.858106481479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45956.858106481479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45956.858106481479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45956.858106481479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45956.858106481479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45956.858106481479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45956.858106481479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45956.858106481479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45956.858106481479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45956.858106481479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45956.858106481479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45956.858106481479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45956.858106481479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45956.858106481479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45956.858106481479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45956.858106481479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45956.858106481479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45956.858106481479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45956.858106481479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45956.858106481479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45956.858106481479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45956.858106481479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45956.858106481479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45956.858106481479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45956.858106481479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45956.858106481479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45956.858106481479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45956.858106481479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45956.858106481479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45956.858106481479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45956.858106481479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45956.858106481479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45956.858106481479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45956.858106481479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45956.858106481479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45956.858106481479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45956.858106481479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45956.858106481479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45956.858106481479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45956.858106481479</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45956.858106481479</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45956.858106481479</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45956.858106481479</v>
      </c>
      <c r="H455" s="159"/>
      <c r="I455" s="158" t="str">
        <f>IFERROR(VLOOKUP(D455,DB!A:F,6,0),"")</f>
        <v/>
      </c>
      <c r="J455" s="158" t="str">
        <f>IFERROR(VLOOKUP(D455,DB!A:G,7,0),"")</f>
        <v/>
      </c>
      <c r="K455" s="158"/>
      <c r="L455" s="158" t="str">
        <f>IFERROR(VLOOKUP(D455,DB!A:I,9,0),"")</f>
        <v/>
      </c>
    </row>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5" ht="15"/>
    <row r="566" ht="15"/>
    <row r="568" ht="15"/>
    <row r="569" ht="15"/>
    <row r="570" ht="15"/>
    <row r="571" ht="15"/>
    <row r="573" ht="15"/>
    <row r="574" ht="15"/>
    <row r="581" ht="15"/>
    <row r="582" ht="15"/>
    <row r="583" ht="15"/>
    <row r="584" ht="15"/>
    <row r="585" ht="15"/>
    <row r="586" ht="15"/>
    <row r="589" ht="15"/>
    <row r="590" ht="15"/>
    <row r="591" ht="15"/>
    <row r="592" ht="15"/>
    <row r="593" ht="15"/>
    <row r="594" ht="15"/>
    <row r="595" ht="15"/>
    <row r="596" ht="15"/>
    <row r="597" ht="15"/>
    <row r="598" ht="15"/>
    <row r="599" ht="15"/>
    <row r="600"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6" ht="15"/>
    <row r="657" ht="15"/>
    <row r="694" ht="15"/>
    <row r="695" ht="15"/>
    <row r="696" ht="15"/>
    <row r="697" ht="15"/>
    <row r="698" ht="15"/>
    <row r="699" ht="15"/>
    <row r="700" ht="15"/>
    <row r="701" ht="15"/>
    <row r="702" ht="15"/>
    <row r="703"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4" ht="15"/>
    <row r="785" ht="15"/>
    <row r="786" ht="15"/>
    <row r="788" ht="15"/>
    <row r="789"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2" ht="15"/>
    <row r="823" ht="15"/>
    <row r="993" ht="15"/>
    <row r="994" ht="15"/>
    <row r="995" ht="15"/>
    <row r="996" ht="15"/>
    <row r="997" ht="15"/>
    <row r="998" ht="15"/>
    <row r="1004" ht="15"/>
    <row r="1005" ht="15"/>
    <row r="1006" ht="15"/>
    <row r="1007" ht="15"/>
    <row r="1008" ht="15"/>
    <row r="1009" ht="15"/>
    <row r="1010"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1" ht="15"/>
    <row r="1062" ht="15"/>
    <row r="1068" ht="15"/>
    <row r="1069" ht="15"/>
    <row r="1071" ht="15"/>
    <row r="1072" ht="15"/>
    <row r="1073" ht="15"/>
    <row r="1074" ht="15"/>
    <row r="1075" ht="15"/>
    <row r="1076" ht="15"/>
    <row r="1077" ht="15"/>
    <row r="1079" ht="15"/>
    <row r="1080" ht="15"/>
    <row r="1081"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7" ht="15"/>
    <row r="1158" ht="15"/>
    <row r="1159" ht="15"/>
    <row r="1160" ht="15"/>
    <row r="1161" ht="15"/>
    <row r="1162" ht="15"/>
    <row r="1163"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7" ht="15"/>
    <row r="1188" ht="15"/>
    <row r="1189" ht="15"/>
    <row r="1190" ht="15"/>
    <row r="1191" ht="15"/>
    <row r="1192" ht="15"/>
    <row r="1193" ht="15"/>
    <row r="1194" ht="15"/>
    <row r="1195" ht="15"/>
    <row r="1196" ht="15"/>
    <row r="1197" ht="15"/>
    <row r="1199" ht="15"/>
    <row r="1200" ht="15"/>
    <row r="1201" ht="15"/>
    <row r="1202" ht="15"/>
    <row r="1203" ht="15"/>
    <row r="1204" ht="15"/>
    <row r="1205" ht="15"/>
    <row r="1206" ht="15"/>
    <row r="1207" ht="15"/>
    <row r="1208" ht="15"/>
    <row r="1216" ht="15"/>
    <row r="1217" ht="15"/>
    <row r="1220" ht="15"/>
    <row r="1221" ht="15"/>
    <row r="1222" ht="15"/>
    <row r="1223" ht="15"/>
    <row r="1224" ht="15"/>
    <row r="1225" ht="15"/>
    <row r="1226" ht="15"/>
    <row r="1227" ht="15"/>
    <row r="1230" ht="15"/>
    <row r="1231" ht="15"/>
    <row r="1232" ht="15"/>
    <row r="1233" ht="15"/>
    <row r="1234" ht="15"/>
    <row r="1235" ht="15"/>
    <row r="1236" ht="15"/>
    <row r="1237" ht="15"/>
    <row r="1238" ht="15"/>
    <row r="1239" ht="15"/>
    <row r="1240" ht="15"/>
    <row r="1241" ht="15"/>
    <row r="1243" ht="15"/>
    <row r="1244" ht="15"/>
    <row r="1245" ht="15"/>
    <row r="1248" ht="15"/>
    <row r="1250" ht="15"/>
    <row r="1252" ht="15"/>
    <row r="1255" ht="15"/>
    <row r="1256" ht="15"/>
    <row r="1257" ht="15"/>
    <row r="1259" ht="15"/>
    <row r="1261" ht="15"/>
    <row r="1262" ht="15"/>
    <row r="1263" ht="15"/>
    <row r="1264" ht="15"/>
    <row r="1265" ht="15"/>
    <row r="1267" ht="15"/>
    <row r="1268" ht="15"/>
    <row r="1269" ht="15"/>
    <row r="1270" ht="15"/>
    <row r="1272" ht="15"/>
    <row r="1274" ht="15"/>
    <row r="1275" ht="15"/>
    <row r="1277" ht="15"/>
    <row r="1278" ht="15"/>
    <row r="1279" ht="15"/>
    <row r="1280" ht="15"/>
    <row r="1282" ht="15"/>
    <row r="1284" ht="15"/>
    <row r="1285" ht="15"/>
    <row r="1286" ht="15"/>
    <row r="1287" ht="15"/>
    <row r="1289" ht="15"/>
    <row r="1290" ht="15"/>
    <row r="1291" ht="15"/>
    <row r="1292" ht="15"/>
    <row r="1293" ht="15"/>
    <row r="1294" ht="15"/>
    <row r="1295" ht="15"/>
    <row r="1298" ht="15"/>
    <row r="1300" ht="15"/>
    <row r="1302" ht="15"/>
    <row r="1303" ht="15"/>
    <row r="1304" ht="15"/>
    <row r="1305" ht="15"/>
    <row r="1306" ht="15"/>
  </sheetData>
  <dataValidations count="2">
    <dataValidation allowBlank="1" showInputMessage="1" showErrorMessage="1" sqref="E1" xr:uid="{920C6338-E771-4DAE-8C89-92A9093EA4DE}"/>
    <dataValidation type="list" allowBlank="1" showInputMessage="1" showErrorMessage="1" sqref="E2:E45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39100</v>
      </c>
      <c r="B2" s="103" t="str">
        <f>IFERROR(VLOOKUP(D2,DB!A:K,11,0),"")</f>
        <v>R6</v>
      </c>
      <c r="C2" s="105">
        <v>1</v>
      </c>
      <c r="D2" s="103" t="s">
        <v>38564</v>
      </c>
      <c r="E2" s="106" t="s">
        <v>38998</v>
      </c>
      <c r="F2" s="107"/>
      <c r="G2" s="77">
        <f ca="1">IFERROR(NOW()-F2,"-")</f>
        <v>45956.858106481479</v>
      </c>
      <c r="H2" s="107">
        <v>45956.092986111114</v>
      </c>
      <c r="I2" s="103" t="str">
        <f>IFERROR(VLOOKUP(D2,DB!A:F,6,0),"")</f>
        <v>Generator-SG</v>
      </c>
      <c r="J2" s="102" t="str">
        <f>IFERROR(VLOOKUP(D2,DB!A:G,7,0),"")</f>
        <v>Vandalized</v>
      </c>
      <c r="K2" s="108" t="s">
        <v>39101</v>
      </c>
      <c r="L2" s="109" t="str">
        <f>IFERROR(VLOOKUP(D2,DB!A:I,9,0),"")</f>
        <v>Latis</v>
      </c>
    </row>
    <row r="3" spans="1:16383" ht="31.5" customHeight="1">
      <c r="A3" s="104"/>
      <c r="B3" s="103" t="str">
        <f>IFERROR(VLOOKUP(D3,DB!A:K,11,0),"")</f>
        <v/>
      </c>
      <c r="C3" s="105"/>
      <c r="D3" s="103"/>
      <c r="E3" s="106"/>
      <c r="F3" s="107"/>
      <c r="G3" s="77">
        <f ca="1">IFERROR(NOW()-F3,"-")</f>
        <v>45956.858106481479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45956.858106481479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45956.858106481479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45956.858106481479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45956.858106481479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45956.858106481479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45956.858106481479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45956.858106481479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45956.858106481479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45956.858106481479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45956.858106481479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45956.858106481479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45956.858106481479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45956.858106481479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45956.858106481479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45956.858106481479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45956.858106481479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45956.858106481479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45956.858106481479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45956.858106481479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45956.858106481479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45956.858106481479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45956.858106481479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45956.858106481479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45956.858106481479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45956.858106481479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45956.858106481479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45956.858106481479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45956.858106481479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45956.858106481479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45956.858106481479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45956.858106481479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45956.858106481479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45956.858106481479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45956.858106481479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45956.858106481479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45956.858106481479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45956.858106481479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45956.858106481479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45956.858106481479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45956.858106481479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45956.858106481479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45956.858106481479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45956.858106481479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45956.858106481479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45956.858106481479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45956.858106481479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45956.858106481479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45956.858106481479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45956.858106481479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45956.858106481479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45956.858106481479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45956.858106481479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45956.858106481479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45956.858106481479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45956.858106481479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45956.858106481479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45956.858106481479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45956.858106481479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45956.858106481479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45956.858106481479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45956.858106481479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45956.858106481479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45956.858106481479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45956.858106481479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45956.858106481479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45956.858106481479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45956.858106481479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45956.858106481479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45956.858106481479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45956.858106481479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45956.858106481479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45956.858106481479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45956.858106481479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45956.858106481479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45956.858106481479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45956.858106481479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45956.858106481479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45956.858106481479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45956.858106481479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45956.858106481479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45956.858106481479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45956.858106481479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45956.858106481479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45956.858106481479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45956.858106481479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45956.858106481479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45956.858106481479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45956.858106481479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45956.858106481479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45956.858106481479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45956.858106481479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45956.858106481479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45956.858106481479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45956.858106481479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45956.858106481479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45956.858106481479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45956.858106481479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45956.858106481479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45956.858106481479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45956.858106481479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45956.858106481479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45956.858106481479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45956.858106481479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45956.858106481479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45956.858106481479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45956.858106481479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45956.858106481479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45956.858106481479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45956.858106481479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45956.858106481479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45956.858106481479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45956.858106481479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45956.858106481479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45956.858106481479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45956.858106481479</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45956.858106481479</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45956.858106481479</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45956.858106481479</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45956.858106481479</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2025-10-26T17:37:07Z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