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99" documentId="120_S{2AC9BD13-BADA-5192-A53E-5A8FF88502F6}" xr6:coauthVersionLast="47" xr6:coauthVersionMax="47" xr10:uidLastSave="{67590E96-D634-466A-94DE-76E690A5170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<sst xmlns="http://schemas.openxmlformats.org/spreadsheetml/2006/main" count="180297" uniqueCount="39132">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</sst>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304.50957766203646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1.054890162035008</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1.4994328703323845E-2</v>
      </c>
      <c r="H4" s="125"/>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45967.458003587963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45967.458003587963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45967.458003587963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45967.458003587963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45967.458003587963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45967.458003587963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45967.458003587963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45967.458003587963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45967.458003587963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45967.458003587963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45967.458003587963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45967.458003587963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45967.458003587963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45967.458003587963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45967.458003587963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45967.458003587963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45967.458003587963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45967.458003587963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45967.458003587963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45967.458003587963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45967.458003587963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45967.458003587963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45967.458003587963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45967.458003587963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45967.458003587963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45967.458003587963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45967.458003587963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45967.458003587963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45967.458003587963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45967.458003587963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45967.458003587963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45967.458003587963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45967.458003587963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45967.458003587963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45967.458003587963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45967.458003587963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45967.458003587963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45967.458003587963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45967.458003587963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45967.458003587963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45967.458003587963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45967.458003587963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45967.458003587963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45967.458003587963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45967.458003587963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45967.458003587963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45967.458003587963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45967.458003587963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45967.458003587963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45967.458003587963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45967.458003587963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45967.458003587963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45967.458003587963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45967.458003587963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45967.458003587963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45967.458003587963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45967.458003587963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45967.458003587963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45967.458003587963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45967.458003587963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45967.458003587963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45967.458003587963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45967.458003587963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45967.458003587963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45967.458003587963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45967.458003587963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45967.458003587963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45967.458003587963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45967.458003587963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45967.458003587963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45967.458003587963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45967.458003587963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45967.458003587963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45967.458003587963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45967.458003587963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45967.458003587963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45967.458003587963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45967.458003587963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45967.458003587963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45967.458003587963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45967.458003587963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45967.458003587963</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45967.458003587963</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564E18D8-5FC8-44A5-9B9B-F760F5B906C0}"/>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142.45816562500113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45967.458003587963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45967.458003587963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45967.458003587963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45967.458003587963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45967.458003587963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45967.458003587963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45967.458003587963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45967.458003587963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45967.458003587963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45967.458003587963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45967.458003587963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45967.458003587963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45967.458003587963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45967.458003587963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45967.458003587963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45967.458003587963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45967.458003587963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45967.458003587963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45967.458003587963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45967.458003587963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45967.458003587963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45967.458003587963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45967.458003587963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45967.458003587963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45967.458003587963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45967.458003587963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45967.458003587963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45967.458003587963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45967.458003587963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45967.458003587963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45967.458003587963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45967.458003587963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45967.458003587963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45967.458003587963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45967.458003587963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45967.458003587963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45967.458003587963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45967.458003587963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45967.458003587963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45967.458003587963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45967.458003587963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45967.458003587963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45967.458003587963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45967.458003587963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45967.458003587963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45967.458003587963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45967.458003587963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45967.458003587963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45967.458003587963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45967.458003587963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45967.458003587963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45967.458003587963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45967.458003587963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45967.458003587963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45967.458003587963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45967.458003587963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45967.458003587963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45967.458003587963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45967.458003587963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45967.458003587963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45967.458003587963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45967.458003587963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45967.458003587963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45967.458003587963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45967.458003587963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45967.458003587963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45967.458003587963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45967.458003587963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45967.458003587963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45967.458003587963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45967.458003587963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45967.458003587963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45967.458003587963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45967.458003587963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45967.458003587963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45967.458003587963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45967.458003587963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45967.458003587963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45967.458003587963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45967.458003587963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45967.458003587963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45967.458003587963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45967.458003587963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45967.458003587963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45967.458003587963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45967.458003587963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45967.458003587963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45967.458003587963</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45967.458003587963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45967.458003587963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45967.458003587963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45967.458003587963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45967.458003587963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45967.458003587963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45967.458003587963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45967.458003587963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45967.458003587963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45967.458003587963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45967.458003587963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45967.458003587963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45967.458003587963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45967.458003587963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45967.458003587963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45967.458003587963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45967.458003587963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45967.458003587963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45967.458003587963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45967.458003587963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45967.458003587963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45967.458003587963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45967.458003587963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45967.458003587963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45967.458003587963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45967.458003587963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45967.458003587963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45967.458003587963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45967.458003587963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45967.458003587963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45967.458003587963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45967.458003587963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45967.458003587963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45967.458003587963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45967.458003587963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45967.458003587963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45967.458003587963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45967.458003587963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45967.458003587963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45967.458003587963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45967.458003587963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45967.458003587963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45967.458003587963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45967.458003587963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45967.458003587963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45967.458003587963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45967.458003587963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45967.458003587963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45967.458003587963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45967.458003587963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45967.458003587963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45967.458003587963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45967.458003587963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45967.458003587963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45967.458003587963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45967.458003587963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45967.458003587963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45967.458003587963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45967.458003587963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45967.458003587963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45967.458003587963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45967.458003587963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45967.458003587963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45967.458003587963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45967.458003587963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45967.458003587963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45967.458003587963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45967.458003587963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45967.458003587963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45967.458003587963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45967.458003587963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45967.458003587963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45967.458003587963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45967.458003587963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45967.458003587963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45967.458003587963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45967.458003587963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45967.458003587963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45967.458003587963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45967.458003587963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45967.458003587963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45967.458003587963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45967.458003587963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45967.458003587963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45967.458003587963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45967.458003587963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45967.458003587963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45967.458003587963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45967.458003587963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45967.458003587963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45967.458003587963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45967.458003587963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45967.458003587963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45967.458003587963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45967.458003587963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45967.458003587963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45967.458003587963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45967.458003587963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45967.458003587963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45967.458003587963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45967.458003587963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45967.458003587963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45967.458003587963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45967.458003587963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45967.458003587963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45967.458003587963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45967.458003587963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45967.458003587963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45967.458003587963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45967.458003587963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45967.458003587963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45967.458003587963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45967.458003587963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45967.458003587963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45967.458003587963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45967.458003587963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45967.458003587963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45967.458003587963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45967.458003587963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45967.458003587963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45967.458003587963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45967.458003587963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45967.458003587963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45967.458003587963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45967.458003587963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45967.458003587963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45967.458003587963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45967.458003587963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45967.458003587963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45967.458003587963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45967.458003587963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45967.458003587963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45967.458003587963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45967.458003587963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45967.458003587963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45967.458003587963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45967.458003587963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45967.458003587963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45967.458003587963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45967.458003587963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45967.458003587963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45967.458003587963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45967.458003587963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45967.458003587963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45967.458003587963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45967.458003587963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45967.458003587963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45967.458003587963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45967.458003587963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45967.458003587963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45967.458003587963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45967.458003587963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45967.458003587963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45967.458003587963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45967.458003587963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45967.458003587963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45967.458003587963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45967.458003587963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45967.458003587963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45967.458003587963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45967.458003587963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45967.458003587963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45967.458003587963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45967.458003587963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45967.458003587963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45967.458003587963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45967.458003587963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45967.458003587963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45967.458003587963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45967.458003587963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45967.458003587963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45967.458003587963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45967.458003587963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45967.458003587963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45967.458003587963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45967.458003587963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45967.458003587963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45967.458003587963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45967.458003587963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45967.458003587963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45967.458003587963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45967.458003587963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45967.458003587963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45967.458003587963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45967.458003587963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45967.458003587963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45967.458003587963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45967.458003587963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45967.458003587963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45967.458003587963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45967.458003587963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45967.458003587963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45967.458003587963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45967.458003587963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45967.458003587963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45967.458003587963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45967.458003587963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45967.458003587963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45967.458003587963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45967.458003587963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45967.458003587963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45967.458003587963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45967.458003587963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45967.458003587963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45967.458003587963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45967.458003587963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45967.458003587963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45967.458003587963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45967.458003587963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45967.458003587963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45967.458003587963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45967.458003587963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45967.458003587963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45967.458003587963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45967.458003587963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45967.458003587963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45967.458003587963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45967.458003587963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45967.458003587963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45967.458003587963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45967.458003587963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45967.458003587963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45967.458003587963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45967.458003587963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45967.458003587963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45967.458003587963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45967.458003587963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45967.458003587963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45967.458003587963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45967.458003587963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45967.458003587963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45967.458003587963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45967.458003587963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45967.458003587963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45967.458003587963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45967.458003587963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45967.458003587963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45967.458003587963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45967.458003587963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45967.458003587963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45967.458003587963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45967.458003587963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45967.458003587963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45967.458003587963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45967.458003587963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45967.458003587963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45967.458003587963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45967.458003587963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45967.458003587963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45967.458003587963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45967.458003587963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45967.458003587963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45967.458003587963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45967.458003587963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45967.458003587963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45967.458003587963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45967.458003587963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45967.458003587963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45967.458003587963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45967.458003587963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45967.458003587963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45967.458003587963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45967.458003587963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45967.458003587963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45967.458003587963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45967.458003587963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45967.458003587963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45967.458003587963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45967.458003587963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45967.458003587963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45967.458003587963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45967.458003587963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45967.458003587963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45967.458003587963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45967.458003587963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45967.458003587963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45967.458003587963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45967.458003587963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45967.458003587963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45967.458003587963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45967.458003587963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45967.458003587963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45967.458003587963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45967.458003587963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45967.458003587963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45967.458003587963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45967.458003587963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45967.458003587963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45967.458003587963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45967.458003587963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45967.458003587963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45967.458003587963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45967.458003587963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45967.458003587963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45967.458003587963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45967.458003587963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45967.458003587963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45967.458003587963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45967.458003587963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45967.458003587963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45967.458003587963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45967.458003587963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45967.458003587963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45967.458003587963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45967.458003587963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45967.458003587963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45967.458003587963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45967.458003587963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45967.458003587963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45967.458003587963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45967.458003587963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45967.458003587963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45967.458003587963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45967.458003587963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45967.458003587963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45967.458003587963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45967.458003587963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45967.458003587963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45967.458003587963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45967.458003587963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45967.458003587963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45967.458003587963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45967.458003587963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45967.458003587963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45967.458003587963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45967.458003587963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45967.458003587963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45967.458003587963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45967.458003587963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45967.458003587963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45967.458003587963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45967.458003587963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45967.458003587963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45967.458003587963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45967.458003587963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45967.458003587963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45967.458003587963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45967.458003587963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45967.458003587963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45967.458003587963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45967.458003587963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45967.458003587963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45967.458003587963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45967.458003587963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45967.458003587963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45967.458003587963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45967.458003587963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45967.458003587963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45967.458003587963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45967.458003587963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45967.458003587963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45967.458003587963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45967.458003587963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45967.458003587963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45967.458003587963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45967.458003587963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45967.458003587963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45967.458003587963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45967.458003587963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45967.458003587963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45967.458003587963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45967.458003587963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45967.458003587963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45967.458003587963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45967.458003587963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45967.458003587963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45967.458003587963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45967.458003587963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45967.458003587963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45967.458003587963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45967.458003587963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45967.458003587963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45967.458003587963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45967.458003587963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45967.458003587963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45967.458003587963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45967.458003587963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45967.458003587963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45967.458003587963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45967.458003587963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45967.458003587963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45967.458003587963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45967.458003587963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45967.458003587963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45967.458003587963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45967.458003587963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45967.458003587963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45967.458003587963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45967.458003587963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45967.458003587963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45967.458003587963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45967.458003587963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45967.458003587963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45967.458003587963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45967.458003587963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45967.458003587963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45967.458003587963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45967.458003587963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45967.458003587963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45967.458003587963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45967.458003587963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45967.458003587963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45967.458003587963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45967.458003587963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45967.458003587963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45967.458003587963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45967.458003587963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45967.458003587963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45967.458003587963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45967.458003587963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45967.458003587963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45967.458003587963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45967.458003587963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45967.458003587963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45967.458003587963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45967.458003587963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45967.458003587963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45967.458003587963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45967.458003587963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45967.458003587963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45967.458003587963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45967.458003587963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45967.458003587963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45967.458003587963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45967.458003587963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45967.458003587963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45967.458003587963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45967.458003587963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45967.458003587963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45967.458003587963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45967.458003587963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45967.458003587963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45967.458003587963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45967.458003587963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45967.458003587963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45967.458003587963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45967.458003587963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45967.458003587963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45967.458003587963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45967.458003587963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45967.458003587963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45967.458003587963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45967.458003587963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45967.458003587963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45967.458003587963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45967.458003587963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45967.458003587963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45967.458003587963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45967.458003587963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45967.458003587963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45967.458003587963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45967.458003587963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45967.458003587963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45967.458003587963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45967.458003587963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45967.458003587963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45967.458003587963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45967.458003587963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45967.458003587963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45967.458003587963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45967.458003587963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45967.458003587963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45967.458003587963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45967.458003587963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45967.458003587963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45967.458003587963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45967.458003587963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45967.458003587963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45967.458003587963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45967.458003587963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45967.458003587963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45967.458003587963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45967.458003587963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45967.458003587963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45967.458003587963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45967.458003587963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45967.458003587963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45967.458003587963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45967.458003587963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45967.458003587963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45967.458003587963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45967.458003587963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45967.458003587963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45967.458003587963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45967.458003587963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45967.458003587963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45967.458003587963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45967.458003587963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45967.458003587963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45967.458003587963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45967.458003587963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45967.458003587963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45967.458003587963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45967.458003587963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45967.458003587963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45967.458003587963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45967.458003587963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45967.458003587963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45967.458003587963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45967.458003587963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45967.458003587963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45967.458003587963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45967.458003587963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45967.458003587963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45967.458003587963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45967.458003587963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45967.458003587963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45967.458003587963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45967.458003587963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45967.458003587963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45967.458003587963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45967.458003587963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45967.458003587963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45967.458003587963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45967.458003587963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45967.458003587963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45967.458003587963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45967.458003587963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45967.458003587963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45967.458003587963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45967.458003587963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45967.458003587963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45967.458003587963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45967.458003587963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45967.458003587963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45967.458003587963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45967.458003587963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45967.458003587963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45967.458003587963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45967.458003587963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45967.458003587963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45967.458003587963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45967.458003587963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45967.458003587963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45967.458003587963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45967.458003587963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45967.458003587963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45967.458003587963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45967.458003587963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45967.458003587963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45967.458003587963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45967.458003587963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45967.458003587963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45967.458003587963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45967.458003587963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45967.458003587963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45967.458003587963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45967.458003587963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45967.458003587963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45967.458003587963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45967.458003587963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45967.458003587963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45967.458003587963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45967.458003587963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45967.458003587963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45967.458003587963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45967.458003587963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45967.458003587963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45967.458003587963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45967.458003587963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45967.458003587963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45967.458003587963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45967.458003587963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45967.458003587963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45967.458003587963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45967.458003587963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45967.458003587963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45967.458003587963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45967.458003587963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45967.458003587963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45967.458003587963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45967.458003587963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45967.458003587963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45967.458003587963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45967.458003587963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45967.458003587963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45967.458003587963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45967.458003587963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45967.458003587963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45967.458003587963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45967.458003587963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45967.458003587963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45967.458003587963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45967.458003587963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45967.458003587963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45967.458003587963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45967.458003587963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45967.458003587963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45967.458003587963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45967.458003587963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45967.458003587963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45967.458003587963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45967.458003587963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45967.458003587963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45967.458003587963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45967.458003587963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45967.458003587963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45967.458003587963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45967.458003587963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45967.458003587963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45967.458003587963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45967.458003587963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45967.458003587963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45967.458003587963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45967.458003587963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45967.458003587963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45967.458003587963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45967.458003587963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45967.458003587963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45967.458003587963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45967.458003587963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45967.458003587963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45967.458003587963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45967.458003587963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45967.458003587963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45967.458003587963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45967.458003587963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45967.458003587963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45967.458003587963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45967.458003587963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45967.458003587963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45967.458003587963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45967.458003587963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45967.458003587963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45967.458003587963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45967.458003587963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45967.458003587963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45967.458003587963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45967.458003587963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45967.458003587963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45967.458003587963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45967.458003587963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45967.458003587963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45967.458003587963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45967.458003587963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45967.458003587963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45967.458003587963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45967.458003587963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45967.458003587963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45967.458003587963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45967.458003587963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45967.458003587963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45967.458003587963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45967.458003587963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45967.458003587963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45967.458003587963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45967.458003587963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45967.458003587963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45967.458003587963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45967.458003587963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45967.458003587963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45967.458003587963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45967.458003587963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45967.458003587963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45967.458003587963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45967.458003587963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45967.458003587963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45967.458003587963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45967.458003587963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45967.458003587963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45967.458003587963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45967.458003587963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45967.458003587963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45967.458003587963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45967.458003587963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45967.458003587963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45967.458003587963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45967.458003587963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45967.458003587963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45967.458003587963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45967.458003587963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45967.458003587963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45967.458003587963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45967.458003587963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45967.458003587963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45967.458003587963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45967.458003587963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45967.458003587963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45967.458003587963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45967.458003587963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45967.458003587963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45967.458003587963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45967.458003587963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45967.458003587963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45967.458003587963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45967.458003587963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45967.458003587963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45967.458003587963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45967.458003587963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45967.458003587963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45967.458003587963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45967.458003587963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45967.458003587963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45967.458003587963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45967.458003587963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45967.458003587963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45967.458003587963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45967.458003587963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45967.458003587963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45967.458003587963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45967.458003587963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45967.458003587963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45967.458003587963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45967.458003587963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45967.458003587963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45967.458003587963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45967.458003587963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45967.458003587963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45967.458003587963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45967.458003587963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45967.458003587963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45967.458003587963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45967.458003587963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45967.458003587963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45967.458003587963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45967.458003587963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45967.458003587963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45967.458003587963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45967.458003587963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45967.458003587963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45967.458003587963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45967.458003587963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45967.458003587963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45967.458003587963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45967.458003587963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45967.458003587963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45967.458003587963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45967.458003587963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45967.458003587963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45967.458003587963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45967.458003587963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45967.458003587963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45967.458003587963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45967.458003587963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45967.458003587963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45967.458003587963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45967.458003587963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45967.458003587963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45967.458003587963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45967.458003587963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45967.458003587963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45967.458003587963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45967.458003587963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45967.458003587963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45967.458003587963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45967.458003587963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45967.458003587963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45967.458003587963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45967.458003587963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45967.458003587963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45967.458003587963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45967.458003587963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45967.458003587963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45967.458003587963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45967.458003587963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45967.458003587963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45967.458003587963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45967.458003587963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45967.458003587963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45967.458003587963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45967.458003587963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45967.458003587963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45967.458003587963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45967.458003587963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45967.458003587963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45967.458003587963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45967.458003587963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45967.458003587963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45967.458003587963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45967.458003587963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45967.458003587963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45967.458003587963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45967.458003587963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45967.458003587963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45967.458003587963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45967.458003587963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45967.458003587963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45967.458003587963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45967.458003587963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45967.458003587963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45967.458003587963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45967.458003587963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45967.458003587963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45967.458003587963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45967.458003587963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45967.458003587963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45967.458003587963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45967.458003587963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45967.458003587963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45967.458003587963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45967.458003587963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45967.458003587963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45967.458003587963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45967.458003587963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45967.458003587963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45967.458003587963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45967.458003587963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45967.458003587963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45967.458003587963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45967.458003587963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45967.458003587963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45967.458003587963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45967.458003587963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45967.458003587963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45967.458003587963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45967.458003587963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45967.458003587963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45967.458003587963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45967.458003587963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45967.458003587963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45967.458003587963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45967.458003587963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45967.458003587963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45967.458003587963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45967.458003587963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45967.458003587963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45967.458003587963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45967.458003587963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45967.458003587963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45967.458003587963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45967.458003587963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45967.458003587963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45967.458003587963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45967.458003587963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45967.458003587963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45967.458003587963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45967.458003587963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45967.458003587963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45967.458003587963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45967.458003587963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45967.458003587963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45967.458003587963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45967.458003587963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45967.458003587963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45967.458003587963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45967.458003587963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45967.458003587963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45967.458003587963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45967.458003587963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45967.458003587963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45967.458003587963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45967.458003587963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45967.458003587963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45967.458003587963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45967.458003587963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45967.458003587963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45967.458003587963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45967.458003587963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45967.458003587963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45967.458003587963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45967.458003587963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45967.458003587963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45967.458003587963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45967.458003587963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45967.458003587963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45967.458003587963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45967.458003587963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45967.458003587963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45967.458003587963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45967.458003587963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45967.458003587963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45967.458003587963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45967.458003587963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45967.458003587963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45967.458003587963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45967.458003587963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45967.458003587963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45967.458003587963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45967.458003587963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45967.458003587963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45967.458003587963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45967.458003587963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45967.458003587963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45967.458003587963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45967.458003587963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45967.458003587963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45967.458003587963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45967.458003587963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45967.458003587963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45967.458003587963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45967.458003587963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45967.458003587963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45967.458003587963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45967.458003587963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45967.458003587963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45967.458003587963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45967.458003587963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45967.458003587963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45967.458003587963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45967.458003587963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45967.458003587963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45967.458003587963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45967.458003587963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45967.458003587963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45967.458003587963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45967.458003587963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45967.458003587963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45967.458003587963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45967.458003587963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45967.458003587963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45967.458003587963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45967.458003587963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45967.458003587963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45967.458003587963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45967.458003587963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45967.458003587963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45967.458003587963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45967.458003587963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45967.458003587963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45967.458003587963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45967.458003587963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45967.458003587963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45967.458003587963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45967.458003587963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45967.458003587963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45967.458003587963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45967.458003587963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45967.458003587963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45967.458003587963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45967.458003587963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45967.458003587963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45967.458003587963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45967.458003587963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45967.458003587963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45967.458003587963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45967.458003587963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45967.458003587963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45967.458003587963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45967.458003587963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45967.458003587963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45967.458003587963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45967.458003587963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45967.458003587963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45967.458003587963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45967.458003587963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45967.458003587963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45967.458003587963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45967.458003587963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45967.458003587963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45967.458003587963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45967.458003587963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45967.458003587963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45967.458003587963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45967.458003587963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45967.458003587963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45967.458003587963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45967.458003587963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45967.458003587963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45967.458003587963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45967.458003587963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45967.458003587963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45967.458003587963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45967.458003587963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45967.458003587963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45967.458003587963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45967.458003587963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45967.458003587963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45967.458003587963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45967.458003587963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45967.458003587963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45967.458003587963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45967.458003587963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45967.458003587963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45967.458003587963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45967.458003587963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45967.458003587963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45967.458003587963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45967.458003587963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45967.458003587963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45967.458003587963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45967.458003587963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45967.458003587963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45967.458003587963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45967.458003587963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45967.458003587963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45967.458003587963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45967.458003587963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45967.458003587963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45967.458003587963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45967.458003587963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45967.458003587963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45967.458003587963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45967.458003587963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45967.458003587963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45967.458003587963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45967.458003587963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45967.458003587963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45967.458003587963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45967.458003587963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45967.458003587963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45967.458003587963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45967.458003587963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45967.458003587963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45967.458003587963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45967.458003587963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45967.458003587963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45967.458003587963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45967.458003587963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45967.458003587963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45967.458003587963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45967.458003587963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45967.458003587963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45967.458003587963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45967.458003587963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45967.458003587963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45967.458003587963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45967.458003587963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45967.458003587963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45967.458003587963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45967.458003587963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45967.458003587963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45967.458003587963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45967.458003587963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45967.458003587963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45967.458003587963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45967.458003587963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45967.458003587963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45967.458003587963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45967.458003587963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45967.458003587963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45967.458003587963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45967.458003587963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45967.458003587963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45967.458003587963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45967.458003587963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45967.458003587963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45967.458003587963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45967.458003587963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45967.458003587963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45967.458003587963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45967.458003587963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45967.458003587963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45967.458003587963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45967.458003587963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45967.458003587963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45967.458003587963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45967.458003587963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45967.458003587963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45967.458003587963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45967.458003587963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45967.458003587963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45967.458003587963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45967.458003587963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45967.458003587963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45967.458003587963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45967.458003587963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45967.458003587963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45967.458003587963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45967.458003587963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45967.458003587963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45967.458003587963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45967.458003587963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45967.458003587963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45967.458003587963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45967.458003587963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45967.458003587963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45967.458003587963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45967.458003587963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45967.458003587963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45967.458003587963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45967.458003587963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45967.458003587963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45967.458003587963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263.9772859953664</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6.277210648113396E-2</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3.343182870594319E-2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3.6174884262436535E-2</v>
      </c>
      <c r="H5" s="112">
        <v>45967.4218287037</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2</v>
      </c>
      <c r="D6" s="92" t="s">
        <v>36782</v>
      </c>
      <c r="E6" s="95" t="s">
        <v>39021</v>
      </c>
      <c r="F6" s="112"/>
      <c r="G6" s="113">
        <f ca="1">IFERROR(NOW()-F6,"")</f>
        <v>45967.458003587963</v>
      </c>
      <c r="H6" s="112">
        <v>45967.435995370368</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45967.458003587963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45967.458003587963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45967.458003587963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45967.458003587963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45967.458003587963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45967.458003587963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45967.458003587963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45967.458003587963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45967.458003587963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45967.458003587963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45967.458003587963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45967.458003587963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45967.458003587963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45967.458003587963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45967.458003587963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45967.458003587963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45967.458003587963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45967.458003587963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45967.458003587963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45967.458003587963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45967.458003587963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45967.458003587963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45967.458003587963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45967.458003587963</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45967.458003587963</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45967.458003587963</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75.625943402774283</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41.269126273145957</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18.796892476850189</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v>1</v>
      </c>
      <c r="D5" s="138" t="s">
        <v>32330</v>
      </c>
      <c r="E5" s="138" t="s">
        <v>39021</v>
      </c>
      <c r="F5" s="139">
        <v>45966.952418981484</v>
      </c>
      <c r="G5" s="140">
        <f ca="1">IFERROR(NOW()-F5,"")</f>
        <v>0.50558460647880565</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1</v>
      </c>
      <c r="D6" s="138" t="s">
        <v>14733</v>
      </c>
      <c r="E6" s="138" t="s">
        <v>39104</v>
      </c>
      <c r="F6" s="139"/>
      <c r="G6" s="140">
        <f ca="1">IFERROR(NOW()-F6,"")</f>
        <v>45967.458003587963</v>
      </c>
      <c r="H6" s="139">
        <v>45967.379143518519</v>
      </c>
      <c r="I6" s="138" t="str">
        <f>IFERROR(VLOOKUP(D6,DB!A:F,6,0),"")</f>
        <v>SCECO</v>
      </c>
      <c r="J6" s="138" t="str">
        <f>IFERROR(VLOOKUP(D6,DB!A:G,7,0),"")</f>
        <v>No BB Design</v>
      </c>
      <c r="K6" s="138" t="s">
        <v>39129</v>
      </c>
      <c r="L6" s="138" t="str">
        <f>IFERROR(VLOOKUP(D6,DB!A:I,9,0),"")</f>
        <v>Latis</v>
      </c>
    </row>
    <row r="7" spans="1:13" ht="15">
      <c r="A7" s="138" t="s">
        <v>39130</v>
      </c>
      <c r="B7" s="138" t="str">
        <f>IFERROR(VLOOKUP(D7,DB!A:K,11,0),"")</f>
        <v>R5</v>
      </c>
      <c r="C7" s="138">
        <v>1</v>
      </c>
      <c r="D7" s="138" t="s">
        <v>34276</v>
      </c>
      <c r="E7" s="138" t="s">
        <v>39021</v>
      </c>
      <c r="F7" s="139">
        <v>45967.338113425925</v>
      </c>
      <c r="G7" s="140">
        <f ca="1">IFERROR(NOW()-F7,"")</f>
        <v>0.11989016203733627</v>
      </c>
      <c r="H7" s="139">
        <v>45967.434293981481</v>
      </c>
      <c r="I7" s="138" t="str">
        <f>IFERROR(VLOOKUP(D7,DB!A:F,6,0),"")</f>
        <v>SCECO</v>
      </c>
      <c r="J7" s="138" t="str">
        <f>IFERROR(VLOOKUP(D7,DB!A:G,7,0),"")</f>
        <v>Vandalized</v>
      </c>
      <c r="K7" s="138" t="s">
        <v>39131</v>
      </c>
      <c r="L7" s="138" t="str">
        <f>IFERROR(VLOOKUP(D7,DB!A:I,9,0),"")</f>
        <v>Latis</v>
      </c>
    </row>
    <row r="8" spans="1:13" ht="15">
      <c r="A8" s="138"/>
      <c r="B8" s="138" t="str">
        <f>IFERROR(VLOOKUP(D8,DB!A:K,11,0),"")</f>
        <v/>
      </c>
      <c r="C8" s="138"/>
      <c r="D8" s="138"/>
      <c r="E8" s="138"/>
      <c r="F8" s="139"/>
      <c r="G8" s="140">
        <f ca="1">IFERROR(NOW()-F8,"")</f>
        <v>45967.458003587963</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45967.458003587963</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45967.458003587963</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45967.458003587963</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45967.458003587963</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45967.458003587963</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45967.458003587963</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45967.458003587963</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45967.458003587963</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45967.458003587963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45967.458003587963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45967.458003587963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45967.458003587963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45967.458003587963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45967.458003587963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45967.458003587963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45967.458003587963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45967.458003587963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45967.458003587963</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45967.458003587963</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45967.458003587963</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45967.458003587963</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45967.458003587963</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45967.458003587963</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45967.458003587963</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45967.458003587963</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45967.458003587963</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45967.458003587963</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45967.458003587963</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45967.458003587963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45967.458003587963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45967.458003587963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45967.458003587963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45967.458003587963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45967.458003587963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45967.458003587963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45967.458003587963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45967.458003587963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45967.458003587963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45967.458003587963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45967.458003587963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45967.458003587963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45967.458003587963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45967.458003587963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45967.458003587963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45967.458003587963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45967.458003587963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45967.458003587963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45967.458003587963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45967.458003587963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45967.458003587963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45967.458003587963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45967.458003587963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45967.458003587963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45967.458003587963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45967.458003587963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45967.458003587963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45967.458003587963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45967.458003587963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45967.458003587963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45967.458003587963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45967.458003587963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45967.458003587963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45967.458003587963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45967.458003587963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45967.458003587963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45967.458003587963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45967.458003587963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45967.458003587963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45967.458003587963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45967.458003587963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45967.458003587963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45967.458003587963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45967.458003587963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45967.458003587963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45967.458003587963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45967.458003587963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45967.458003587963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45967.458003587963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45967.458003587963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45967.458003587963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45967.458003587963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45967.458003587963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45967.458003587963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45967.458003587963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45967.458003587963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45967.458003587963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45967.458003587963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45967.458003587963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45967.458003587963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45967.458003587963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45967.458003587963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45967.458003587963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45967.458003587963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45967.458003587963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45967.458003587963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45967.458003587963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45967.458003587963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45967.458003587963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45967.458003587963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45967.458003587963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45967.458003587963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45967.458003587963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45967.458003587963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45967.458003587963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45967.458003587963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45967.458003587963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45967.458003587963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45967.458003587963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45967.458003587963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45967.458003587963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45967.458003587963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45967.458003587963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45967.458003587963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45967.458003587963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45967.458003587963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45967.458003587963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45967.458003587963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45967.458003587963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45967.458003587963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45967.458003587963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45967.458003587963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45967.458003587963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45967.458003587963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45967.458003587963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45967.458003587963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45967.458003587963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45967.458003587963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45967.458003587963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45967.458003587963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45967.458003587963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45967.458003587963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45967.458003587963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45967.458003587963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45967.458003587963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45967.458003587963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45967.458003587963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45967.458003587963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45967.458003587963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45967.458003587963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45967.458003587963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45967.458003587963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45967.458003587963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45967.458003587963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45967.458003587963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45967.458003587963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45967.458003587963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45967.458003587963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45967.458003587963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45967.458003587963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45967.458003587963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45967.458003587963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45967.458003587963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45967.458003587963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45967.458003587963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45967.458003587963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45967.458003587963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45967.458003587963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45967.458003587963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45967.458003587963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45967.458003587963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45967.458003587963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45967.458003587963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45967.458003587963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45967.458003587963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45967.458003587963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45967.458003587963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45967.458003587963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45967.458003587963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45967.458003587963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45967.458003587963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45967.458003587963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45967.458003587963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45967.458003587963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45967.458003587963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45967.458003587963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45967.458003587963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45967.458003587963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45967.458003587963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45967.458003587963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45967.458003587963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45967.458003587963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45967.458003587963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45967.458003587963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45967.458003587963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45967.458003587963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45967.458003587963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45967.458003587963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45967.458003587963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45967.458003587963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45967.458003587963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45967.458003587963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45967.458003587963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45967.458003587963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45967.458003587963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45967.458003587963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45967.458003587963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45967.458003587963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45967.458003587963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45967.458003587963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45967.458003587963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45967.458003587963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45967.458003587963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45967.458003587963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45967.458003587963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45967.458003587963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45967.458003587963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45967.458003587963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45967.458003587963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45967.458003587963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45967.458003587963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45967.458003587963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45967.458003587963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45967.458003587963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45967.458003587963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45967.458003587963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45967.458003587963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45967.458003587963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45967.458003587963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45967.458003587963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45967.458003587963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45967.458003587963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45967.458003587963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45967.458003587963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45967.458003587963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45967.458003587963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45967.458003587963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45967.458003587963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45967.458003587963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45967.458003587963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45967.458003587963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45967.458003587963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45967.458003587963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45967.458003587963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45967.458003587963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45967.458003587963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45967.458003587963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45967.458003587963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45967.458003587963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45967.458003587963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45967.458003587963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45967.458003587963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45967.458003587963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45967.458003587963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45967.458003587963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45967.458003587963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45967.458003587963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45967.458003587963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45967.458003587963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45967.458003587963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45967.458003587963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45967.458003587963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45967.458003587963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45967.458003587963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45967.458003587963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45967.458003587963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45967.458003587963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45967.458003587963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45967.458003587963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45967.458003587963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45967.458003587963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45967.458003587963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45967.458003587963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45967.458003587963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45967.458003587963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45967.458003587963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45967.458003587963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45967.458003587963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45967.458003587963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45967.458003587963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45967.458003587963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45967.458003587963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45967.458003587963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45967.458003587963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45967.458003587963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45967.458003587963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45967.458003587963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45967.458003587963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45967.458003587963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45967.458003587963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45967.458003587963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45967.458003587963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45967.458003587963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45967.458003587963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45967.458003587963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45967.458003587963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45967.458003587963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45967.458003587963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45967.458003587963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45967.458003587963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45967.458003587963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45967.458003587963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45967.458003587963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45967.458003587963</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0"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E2" sqref="E2: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45967.458003587963</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45967.458003587963</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45967.458003587963</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45967.458003587963</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45967.458003587963</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45967.458003587963</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45967.458003587963</v>
      </c>
      <c r="H8" s="159" t="s">
        <v>39109</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45967.458003587963</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45967.458003587963</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45967.458003587963</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45967.458003587963</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45967.458003587963</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45967.458003587963</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45967.458003587963</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45967.458003587963</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45967.458003587963</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45967.458003587963</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45967.458003587963</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45967.458003587963</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39110</v>
      </c>
      <c r="D21" s="61"/>
      <c r="E21" s="61"/>
      <c r="F21" s="157"/>
      <c r="G21" s="158">
        <f ca="1">IFERROR(NOW()-F21,"-")</f>
        <v>45967.458003587963</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45967.458003587963</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45967.458003587963</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45967.458003587963</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45967.458003587963</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45967.458003587963</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45967.458003587963</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45967.458003587963</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45967.458003587963</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45967.458003587963</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45967.458003587963</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45967.458003587963</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45967.458003587963</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45967.458003587963</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45967.458003587963</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45967.458003587963</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45967.458003587963</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45967.458003587963</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